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ntra1\財政\◆財政係18年7月から\｢財政比較分析表」「歳出比較分析表」の作成\H27財政状況資料集の作成及び提出について\"/>
    </mc:Choice>
  </mc:AlternateContent>
  <bookViews>
    <workbookView xWindow="240" yWindow="60" windowWidth="14940" windowHeight="7875"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alcMode="manual" concurrentManualCount="2"/>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BE38" i="9"/>
  <c r="AM38" i="9"/>
  <c r="U38" i="9"/>
  <c r="C38" i="9"/>
  <c r="BE37" i="9"/>
  <c r="AM37" i="9"/>
  <c r="U37" i="9"/>
  <c r="C37" i="9"/>
  <c r="AM36" i="9"/>
  <c r="C36" i="9"/>
  <c r="CO35" i="9"/>
  <c r="CO36" i="9" s="1"/>
  <c r="CO37" i="9" s="1"/>
  <c r="CO38" i="9" s="1"/>
  <c r="AM35" i="9"/>
  <c r="C35" i="9"/>
  <c r="CO34" i="9"/>
  <c r="BW34" i="9"/>
  <c r="BW35" i="9" s="1"/>
  <c r="BW36" i="9" s="1"/>
  <c r="BW37" i="9" s="1"/>
  <c r="BW38" i="9" s="1"/>
  <c r="BW39" i="9" s="1"/>
  <c r="BW40" i="9" s="1"/>
  <c r="U34" i="9"/>
  <c r="U35" i="9" s="1"/>
  <c r="U36" i="9" s="1"/>
  <c r="C34" i="9"/>
  <c r="AM34" i="9" l="1"/>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<sst xmlns="http://schemas.openxmlformats.org/spreadsheetml/2006/main" count="986" uniqueCount="572">
  <si>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</si>
  <si>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</si>
  <si>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</si>
  <si>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</si>
  <si>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</si>
  <si>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</si>
  <si>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</si>
  <si>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</si>
  <si>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</si>
  <si>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</si>
  <si>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</si>
  <si>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</si>
  <si>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</si>
  <si>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</si>
  <si>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</si>
  <si>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</si>
  <si>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</si>
  <si>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</si>
  <si>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</si>
  <si>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</si>
  <si>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</si>
  <si>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</si>
  <si>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</si>
  <si>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</si>
  <si>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</si>
  <si>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</si>
  <si>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</si>
  <si>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</si>
  <si>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</si>
  <si>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</si>
  <si>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</si>
  <si>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</si>
  <si>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</si>
  <si>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</si>
  <si>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</si>
  <si>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</si>
  <si>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</si>
  <si>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</si>
  <si>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</si>
  <si>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</si>
  <si>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</si>
  <si>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</si>
  <si>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</si>
  <si>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</si>
  <si>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</si>
  <si>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</si>
  <si>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</si>
  <si>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</si>
  <si>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</si>
  <si>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</si>
  <si>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</si>
  <si>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</si>
  <si>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</si>
  <si>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</si>
  <si>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</si>
  <si>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</si>
  <si>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</si>
  <si>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</si>
  <si>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</si>
  <si>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</si>
  <si>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</si>
  <si>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</si>
  <si>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</si>
  <si>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</si>
  <si>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</si>
  <si>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</si>
  <si>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</si>
  <si>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</si>
  <si>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</si>
  <si>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</si>
  <si>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</si>
  <si>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</si>
  <si>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</si>
  <si>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</si>
  <si>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</si>
  <si>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</si>
  <si>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</si>
  <si>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</si>
  <si>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</si>
  <si>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</si>
  <si>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</si>
  <si>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</si>
  <si>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江津市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</si>
  <si>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</si>
  <si>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</si>
  <si>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</si>
  <si>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</si>
  <si>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</si>
  <si>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</si>
  <si>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</si>
  <si>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</si>
  <si>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</si>
  <si>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</si>
  <si>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</si>
  <si>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</si>
  <si>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</si>
  <si>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</si>
  <si>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</si>
  <si>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</si>
  <si>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</si>
  <si>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</si>
  <si>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</si>
  <si>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</si>
  <si>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</si>
  <si>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</si>
  <si>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</si>
  <si>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</si>
  <si>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</si>
  <si>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</si>
  <si>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</si>
  <si>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</si>
  <si>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</si>
  <si>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</si>
  <si>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</si>
  <si>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</si>
  <si>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</si>
  <si>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</si>
  <si>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</si>
  <si>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</si>
  <si>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</si>
  <si>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</si>
  <si>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</si>
  <si>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</si>
  <si>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</si>
  <si>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</si>
  <si>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</si>
  <si>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</si>
  <si>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</si>
  <si>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</si>
  <si>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</si>
  <si>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</si>
  <si>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</si>
  <si>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</si>
  <si>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</si>
  <si>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</si>
  <si>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</si>
  <si>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</si>
  <si>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</si>
  <si>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</si>
  <si>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</si>
  <si>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</si>
  <si>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</si>
  <si>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</si>
  <si>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</si>
  <si>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</si>
  <si>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</si>
  <si>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</si>
  <si>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</si>
  <si>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</si>
  <si>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</si>
  <si>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</si>
  <si>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</si>
  <si>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</si>
  <si>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</si>
  <si>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</si>
  <si>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</si>
  <si>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</si>
  <si>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</si>
  <si>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</si>
  <si>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</si>
  <si>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</si>
  <si>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</si>
  <si>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</si>
  <si>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</si>
  <si>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</si>
  <si>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</si>
  <si>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</si>
  <si>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</si>
  <si>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</si>
  <si>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</si>
  <si>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</si>
  <si>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</si>
  <si>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</si>
  <si>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</si>
  <si>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</si>
  <si>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</si>
  <si>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</si>
  <si>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</si>
  <si>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</si>
  <si>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</si>
  <si>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</si>
  <si>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</si>
  <si>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</si>
  <si>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</si>
  <si>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</si>
  <si>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</si>
  <si>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</si>
  <si>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</si>
  <si>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</si>
  <si>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</si>
  <si>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</si>
  <si>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</si>
  <si>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</si>
  <si>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</si>
  <si>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島根県江津市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</si>
  <si>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</si>
  <si>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</si>
  <si>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</si>
  <si>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</si>
  <si>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</si>
  <si>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</si>
  <si>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</si>
  <si>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</si>
  <si>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</si>
  <si>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</si>
  <si>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</si>
  <si>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</si>
  <si>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</si>
  <si>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</si>
  <si>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</si>
  <si>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</si>
  <si>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</si>
  <si>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</si>
  <si>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</si>
  <si>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</si>
  <si>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</si>
  <si>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</si>
  <si>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</si>
  <si>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</si>
  <si>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</si>
  <si>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</si>
  <si>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</si>
  <si>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</si>
  <si>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</si>
  <si>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</si>
  <si>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</si>
  <si>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</si>
  <si>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</si>
  <si>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</si>
  <si>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</si>
  <si>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</si>
  <si>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</si>
  <si>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</si>
  <si>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</si>
  <si>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</si>
  <si>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</si>
  <si>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</si>
  <si>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</si>
  <si>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</si>
  <si>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</si>
  <si>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</si>
  <si>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</si>
  <si>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</si>
  <si>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</si>
  <si>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</si>
  <si>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</si>
  <si>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</si>
  <si>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</si>
  <si>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</si>
  <si>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</si>
  <si>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</si>
  <si>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</si>
  <si>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</si>
  <si>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</si>
  <si>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</si>
  <si>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</si>
  <si>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</si>
  <si>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</si>
  <si>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</si>
  <si>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</si>
  <si>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</si>
  <si>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</si>
  <si>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</si>
  <si>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</si>
  <si>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</si>
  <si>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</si>
  <si>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</si>
  <si>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</si>
  <si>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</si>
  <si>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</si>
  <si>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</si>
  <si>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</si>
  <si>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</si>
  <si>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</si>
  <si>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</si>
  <si>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</si>
  <si>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</si>
  <si>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</si>
  <si>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</si>
  <si>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</si>
  <si>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</si>
  <si>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</si>
  <si>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</si>
  <si>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</si>
  <si>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</si>
  <si>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</si>
  <si>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</si>
  <si>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</si>
  <si>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</si>
  <si>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</si>
  <si>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</si>
  <si>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</si>
  <si>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</si>
  <si>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</si>
  <si>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</si>
  <si>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</si>
  <si>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</si>
  <si>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</si>
  <si>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</si>
  <si>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</si>
  <si>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</si>
  <si>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</si>
  <si>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</si>
  <si>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</si>
  <si>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</si>
  <si>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</si>
  <si>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</si>
  <si>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</si>
  <si>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</si>
  <si>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</si>
  <si>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</si>
  <si>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</si>
  <si>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</si>
  <si>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</si>
  <si>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</si>
  <si>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</si>
  <si>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</si>
  <si>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</si>
  <si>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</si>
  <si>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</si>
  <si>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</si>
  <si>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</si>
  <si>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</si>
  <si>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</si>
  <si>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</si>
  <si>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</si>
  <si>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</si>
  <si>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</si>
  <si>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</si>
  <si>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</si>
  <si>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</si>
  <si>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</si>
  <si>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</si>
  <si>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</si>
  <si>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</si>
  <si>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</si>
  <si>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</si>
  <si>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</si>
  <si>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</si>
  <si>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</si>
  <si>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</si>
  <si>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</si>
  <si>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島根県江津市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</si>
  <si>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</si>
  <si>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</si>
  <si>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</si>
  <si>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</si>
  <si>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</si>
  <si>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</si>
  <si>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</si>
  <si>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</si>
  <si>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</si>
  <si>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</si>
  <si>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</si>
  <si>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</si>
  <si>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</si>
  <si>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</si>
  <si>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</si>
  <si>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</si>
  <si>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</si>
  <si>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</si>
  <si>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</si>
  <si>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</si>
  <si>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</si>
  <si>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</si>
  <si>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</si>
  <si>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</si>
  <si>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</si>
  <si>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</si>
  <si>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</si>
  <si>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</si>
  <si>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</si>
  <si>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</si>
  <si>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</si>
  <si>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</si>
  <si>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</si>
  <si>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</si>
  <si>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</si>
  <si>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</si>
  <si>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</si>
  <si>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</si>
  <si>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</si>
  <si>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</si>
  <si>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</si>
  <si>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</si>
  <si>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</si>
  <si>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</si>
  <si>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</si>
  <si>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</si>
  <si>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</si>
  <si>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</si>
  <si>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</si>
  <si>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</si>
  <si>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</si>
  <si>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</si>
  <si>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</si>
  <si>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</si>
  <si>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</si>
  <si>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</si>
  <si>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</si>
  <si>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</si>
  <si>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</si>
  <si>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</si>
  <si>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</si>
  <si>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</si>
  <si>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</si>
  <si>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</si>
  <si>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</si>
  <si>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</si>
  <si>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</si>
  <si>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</si>
  <si>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</si>
  <si>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</si>
  <si>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</si>
  <si>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</si>
  <si>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</si>
  <si>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</si>
  <si>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</si>
  <si>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</si>
  <si>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</si>
  <si>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</si>
  <si>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</si>
  <si>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</si>
  <si>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</si>
  <si>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</si>
  <si>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</si>
  <si>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</si>
  <si>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</si>
  <si>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</si>
  <si>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</si>
  <si>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</si>
  <si>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</si>
  <si>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</si>
  <si>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</si>
  <si>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</si>
  <si>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</si>
  <si>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</si>
  <si>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</si>
  <si>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</si>
  <si>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</si>
  <si>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</si>
  <si>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</si>
  <si>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</si>
  <si>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</si>
  <si>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</si>
  <si>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</si>
  <si>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</si>
  <si>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</si>
  <si>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</si>
  <si>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</si>
  <si>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</si>
  <si>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</si>
  <si>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</si>
  <si>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</si>
  <si>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</si>
  <si>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</si>
  <si>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</si>
  <si>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</si>
  <si>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</si>
  <si>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</si>
  <si>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</si>
  <si>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</si>
  <si>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</si>
  <si>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</si>
  <si>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</si>
  <si>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</si>
  <si>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</si>
  <si>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</si>
  <si>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</si>
  <si>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</si>
  <si>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</si>
  <si>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</si>
  <si>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</si>
  <si>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</si>
  <si>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</si>
  <si>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</si>
  <si>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</si>
  <si>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</si>
  <si>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</si>
  <si>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</si>
  <si>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</si>
  <si>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</si>
  <si>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</si>
  <si>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</si>
  <si>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</si>
  <si>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</si>
  <si>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</si>
  <si>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</si>
  <si>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</si>
  <si>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</si>
  <si>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</si>
  <si>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</si>
  <si>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</si>
  <si>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</si>
  <si>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</si>
  <si>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</si>
  <si>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</si>
  <si>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</si>
  <si>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</si>
  <si>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</si>
  <si>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</si>
  <si>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</si>
  <si>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</si>
  <si>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</si>
  <si>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</si>
  <si>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</si>
  <si>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</si>
  <si>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</si>
  <si>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</si>
  <si>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</si>
  <si>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</si>
  <si>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</si>
  <si>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</si>
  <si>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</si>
  <si>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</si>
  <si>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</si>
  <si>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</si>
  <si>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</si>
  <si>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</si>
  <si>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</si>
  <si>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</si>
  <si>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</si>
  <si>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</si>
  <si>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</si>
  <si>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</si>
  <si>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</si>
  <si>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</si>
  <si>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</si>
  <si>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</si>
  <si>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</si>
  <si>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</si>
  <si>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</si>
  <si>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</si>
  <si>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0.38</t>
  </si>
  <si>
    <t>▲ 0.31</t>
  </si>
  <si>
    <t>一般会計</t>
  </si>
  <si>
    <t>水道事業会計</t>
  </si>
  <si>
    <t>公共下水道事業特別会計</t>
  </si>
  <si>
    <t>国民健康保険事業特別会計</t>
  </si>
  <si>
    <t>後期高齢者医療事業特別会計</t>
  </si>
  <si>
    <t>簡易水道事業特別会計</t>
  </si>
  <si>
    <t>農業集落排水事業特別会計</t>
  </si>
  <si>
    <t>国民健康保険診療所事業特別会計</t>
  </si>
  <si>
    <t>その他会計（赤字）</t>
  </si>
  <si>
    <t>その他会計（黒字）</t>
  </si>
  <si>
    <t>江津邑智消防組合</t>
    <rPh sb="0" eb="2">
      <t>ゴウツ</t>
    </rPh>
    <rPh sb="2" eb="4">
      <t>オオチ</t>
    </rPh>
    <rPh sb="4" eb="6">
      <t>ショウボウ</t>
    </rPh>
    <rPh sb="6" eb="8">
      <t>クミアイ</t>
    </rPh>
    <phoneticPr fontId="24"/>
  </si>
  <si>
    <t>-</t>
    <phoneticPr fontId="2"/>
  </si>
  <si>
    <t>浜田市江津市旧有福村有財産共同管理組合</t>
  </si>
  <si>
    <t>島根県市町村総合事務組合（普通会計）</t>
  </si>
  <si>
    <t>浜田広域行政組合(普通会計）</t>
  </si>
  <si>
    <t>　〃　　　(介護保険特別会計）</t>
  </si>
  <si>
    <t>島根県後期高齢者医療広域連合（普通会計）</t>
    <rPh sb="15" eb="17">
      <t>フツウ</t>
    </rPh>
    <phoneticPr fontId="24"/>
  </si>
  <si>
    <t>　〃（後期高齢者医療特別会計）</t>
  </si>
  <si>
    <t>○</t>
    <phoneticPr fontId="2"/>
  </si>
  <si>
    <t>江津市土地開発公社</t>
  </si>
  <si>
    <t>-</t>
    <phoneticPr fontId="2"/>
  </si>
  <si>
    <t>株式会社　風の国</t>
  </si>
  <si>
    <t>ふるさと支援センターめぐみ</t>
  </si>
  <si>
    <t>江津市教育文化財団</t>
  </si>
  <si>
    <t>島根県石央地区地場産業振興センター</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</si>
  <si>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</si>
  <si>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</si>
  <si>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</si>
  <si>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</si>
  <si>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</si>
  <si>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</si>
  <si>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</si>
  <si>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</si>
  <si>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</si>
  <si>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平成２７年度決算における特徴は、将来負担比率、実質公債費比率ともに分母の普通交付税や地方消費税交付金などの増による影響が大きい。
　また、どちらの指標も年々改善傾向にあるが、類似団体と比べて高い比率で推移している。要因としては、公共下水道などの特別会計への繰出も含めた施設整備の推進を継続的に行っていることが
挙げられる。さらなる改善を行うには、市債の発行をともなう大型事業の見直しなど計画的な事業実施を行い、将来的な負担の軽減を図らなければならない。
</t>
    <rPh sb="77" eb="79">
      <t>ネンネン</t>
    </rPh>
    <rPh sb="79" eb="81">
      <t>カイゼン</t>
    </rPh>
    <rPh sb="81" eb="83">
      <t>ケイコウ</t>
    </rPh>
    <rPh sb="88" eb="90">
      <t>ルイジ</t>
    </rPh>
    <rPh sb="90" eb="92">
      <t>ダンタイ</t>
    </rPh>
    <rPh sb="93" eb="94">
      <t>クラ</t>
    </rPh>
    <rPh sb="96" eb="97">
      <t>タカ</t>
    </rPh>
    <rPh sb="98" eb="100">
      <t>ヒリツ</t>
    </rPh>
    <rPh sb="101" eb="103">
      <t>スイイ</t>
    </rPh>
    <rPh sb="108" eb="110">
      <t>ヨウイン</t>
    </rPh>
    <rPh sb="115" eb="117">
      <t>コウキョウ</t>
    </rPh>
    <rPh sb="117" eb="120">
      <t>ゲスイドウ</t>
    </rPh>
    <rPh sb="123" eb="125">
      <t>トクベツ</t>
    </rPh>
    <rPh sb="125" eb="127">
      <t>カイケイ</t>
    </rPh>
    <rPh sb="129" eb="131">
      <t>クリダ</t>
    </rPh>
    <rPh sb="132" eb="133">
      <t>フク</t>
    </rPh>
    <rPh sb="135" eb="137">
      <t>シセツ</t>
    </rPh>
    <rPh sb="137" eb="139">
      <t>セイビ</t>
    </rPh>
    <rPh sb="140" eb="142">
      <t>スイシン</t>
    </rPh>
    <rPh sb="143" eb="145">
      <t>ケイゾク</t>
    </rPh>
    <rPh sb="145" eb="146">
      <t>テキ</t>
    </rPh>
    <rPh sb="147" eb="148">
      <t>オコナ</t>
    </rPh>
    <rPh sb="156" eb="157">
      <t>ア</t>
    </rPh>
    <rPh sb="166" eb="168">
      <t>カイゼン</t>
    </rPh>
    <rPh sb="169" eb="170">
      <t>オコナ</t>
    </rPh>
    <rPh sb="189" eb="191">
      <t>ミナオ</t>
    </rPh>
    <rPh sb="194" eb="197">
      <t>ケイカクテキ</t>
    </rPh>
    <rPh sb="198" eb="200">
      <t>ジギョウ</t>
    </rPh>
    <rPh sb="200" eb="202">
      <t>ジッシ</t>
    </rPh>
    <rPh sb="203" eb="204">
      <t>オコナ</t>
    </rPh>
    <rPh sb="216" eb="217">
      <t>ハカ</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</si>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</sst>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104206</c:v>
                </c:pt>
                <c:pt idx="1">
                  <c:v>48117</c:v>
                </c:pt>
                <c:pt idx="2">
                  <c:v>79777</c:v>
                </c:pt>
                <c:pt idx="3">
                  <c:v>117046</c:v>
                </c:pt>
                <c:pt idx="4">
                  <c:v>46656</c:v>
                </c:pt>
              </c:numCache>
            </c:numRef>
          </c:val>
          <c:smooth val="0"/>
        </c:ser>
        <c:dLbls>
          <c:showLegendKey val="0"/>
          <c:showVal val="0"/>
          <c:showCatName val="0"/>
          <c:showSerName val="0"/>
          <c:showPercent val="0"/>
          <c:showBubbleSize val="0"/>
        </c:dLbls>
        <c:marker val="1"/>
        <c:smooth val="0"/>
        <c:axId val="198551560"/>
        <c:axId val="198551944"/>
      </c:lineChart>
      <c:catAx>
        <c:axId val="198551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51944"/>
        <c:crosses val="autoZero"/>
        <c:auto val="1"/>
        <c:lblAlgn val="ctr"/>
        <c:lblOffset val="100"/>
        <c:tickLblSkip val="1"/>
        <c:tickMarkSkip val="1"/>
        <c:noMultiLvlLbl val="0"/>
      </c:catAx>
      <c:valAx>
        <c:axId val="19855194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551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2.52</c:v>
                </c:pt>
                <c:pt idx="1">
                  <c:v>2.3199999999999998</c:v>
                </c:pt>
                <c:pt idx="2">
                  <c:v>3.3</c:v>
                </c:pt>
                <c:pt idx="3">
                  <c:v>5.89</c:v>
                </c:pt>
                <c:pt idx="4">
                  <c:v>5.45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7.3</c:v>
                </c:pt>
                <c:pt idx="1">
                  <c:v>7.36</c:v>
                </c:pt>
                <c:pt idx="2">
                  <c:v>7.24</c:v>
                </c:pt>
                <c:pt idx="3">
                  <c:v>7.26</c:v>
                </c:pt>
                <c:pt idx="4">
                  <c:v>7.1</c:v>
                </c:pt>
              </c:numCache>
            </c:numRef>
          </c:val>
        </c:ser>
        <c:dLbls>
          <c:showLegendKey val="0"/>
          <c:showVal val="0"/>
          <c:showCatName val="0"/>
          <c:showSerName val="0"/>
          <c:showPercent val="0"/>
          <c:showBubbleSize val="0"/>
        </c:dLbls>
        <c:gapWidth val="250"/>
        <c:overlap val="100"/>
        <c:axId val="197248384"/>
        <c:axId val="2040098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-0.38</c:v>
                </c:pt>
                <c:pt idx="1">
                  <c:v>2.52</c:v>
                </c:pt>
                <c:pt idx="2">
                  <c:v>1.02</c:v>
                </c:pt>
                <c:pt idx="3">
                  <c:v>2.71</c:v>
                </c:pt>
                <c:pt idx="4">
                  <c:v>-0.31</c:v>
                </c:pt>
              </c:numCache>
            </c:numRef>
          </c:val>
          <c:smooth val="0"/>
        </c:ser>
        <c:dLbls>
          <c:showLegendKey val="0"/>
          <c:showVal val="0"/>
          <c:showCatName val="0"/>
          <c:showSerName val="0"/>
          <c:showPercent val="0"/>
          <c:showBubbleSize val="0"/>
        </c:dLbls>
        <c:marker val="1"/>
        <c:smooth val="0"/>
        <c:axId val="197248384"/>
        <c:axId val="204009848"/>
      </c:lineChart>
      <c:catAx>
        <c:axId val="19724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4009848"/>
        <c:crosses val="autoZero"/>
        <c:auto val="1"/>
        <c:lblAlgn val="ctr"/>
        <c:lblOffset val="100"/>
        <c:tickLblSkip val="1"/>
        <c:tickMarkSkip val="1"/>
        <c:noMultiLvlLbl val="0"/>
      </c:catAx>
      <c:valAx>
        <c:axId val="204009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48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7.0000000000000007E-2</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0.05</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0.01</c:v>
                </c:pt>
                <c:pt idx="2">
                  <c:v>#N/A</c:v>
                </c:pt>
                <c:pt idx="3">
                  <c:v>1.65</c:v>
                </c:pt>
                <c:pt idx="4">
                  <c:v>#N/A</c:v>
                </c:pt>
                <c:pt idx="5">
                  <c:v>0.01</c:v>
                </c:pt>
                <c:pt idx="6">
                  <c:v>#N/A</c:v>
                </c:pt>
                <c:pt idx="7">
                  <c:v>0.01</c:v>
                </c:pt>
                <c:pt idx="8">
                  <c:v>#N/A</c:v>
                </c:pt>
                <c:pt idx="9">
                  <c:v>0.03</c:v>
                </c:pt>
              </c:numCache>
            </c:numRef>
          </c:val>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c:v>
                </c:pt>
                <c:pt idx="2">
                  <c:v>#N/A</c:v>
                </c:pt>
                <c:pt idx="3">
                  <c:v>0.03</c:v>
                </c:pt>
                <c:pt idx="4">
                  <c:v>#N/A</c:v>
                </c:pt>
                <c:pt idx="5">
                  <c:v>0.08</c:v>
                </c:pt>
                <c:pt idx="6">
                  <c:v>#N/A</c:v>
                </c:pt>
                <c:pt idx="7">
                  <c:v>0.05</c:v>
                </c:pt>
                <c:pt idx="8">
                  <c:v>#N/A</c:v>
                </c:pt>
                <c:pt idx="9">
                  <c:v>0.04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4.9400000000000004</c:v>
                </c:pt>
                <c:pt idx="2">
                  <c:v>#N/A</c:v>
                </c:pt>
                <c:pt idx="3">
                  <c:v>5.0599999999999996</c:v>
                </c:pt>
                <c:pt idx="4">
                  <c:v>#N/A</c:v>
                </c:pt>
                <c:pt idx="5">
                  <c:v>4.76</c:v>
                </c:pt>
                <c:pt idx="6">
                  <c:v>#N/A</c:v>
                </c:pt>
                <c:pt idx="7">
                  <c:v>3.23</c:v>
                </c:pt>
                <c:pt idx="8">
                  <c:v>#N/A</c:v>
                </c:pt>
                <c:pt idx="9">
                  <c:v>4.6900000000000004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2.5099999999999998</c:v>
                </c:pt>
                <c:pt idx="2">
                  <c:v>#N/A</c:v>
                </c:pt>
                <c:pt idx="3">
                  <c:v>2.31</c:v>
                </c:pt>
                <c:pt idx="4">
                  <c:v>#N/A</c:v>
                </c:pt>
                <c:pt idx="5">
                  <c:v>3.29</c:v>
                </c:pt>
                <c:pt idx="6">
                  <c:v>#N/A</c:v>
                </c:pt>
                <c:pt idx="7">
                  <c:v>5.89</c:v>
                </c:pt>
                <c:pt idx="8">
                  <c:v>#N/A</c:v>
                </c:pt>
                <c:pt idx="9">
                  <c:v>5.44</c:v>
                </c:pt>
              </c:numCache>
            </c:numRef>
          </c:val>
        </c:ser>
        <c:dLbls>
          <c:showLegendKey val="0"/>
          <c:showVal val="0"/>
          <c:showCatName val="0"/>
          <c:showSerName val="0"/>
          <c:showPercent val="0"/>
          <c:showBubbleSize val="0"/>
        </c:dLbls>
        <c:gapWidth val="150"/>
        <c:overlap val="100"/>
        <c:axId val="169370688"/>
        <c:axId val="200408960"/>
      </c:barChart>
      <c:catAx>
        <c:axId val="16937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408960"/>
        <c:crosses val="autoZero"/>
        <c:auto val="1"/>
        <c:lblAlgn val="ctr"/>
        <c:lblOffset val="100"/>
        <c:tickLblSkip val="1"/>
        <c:tickMarkSkip val="1"/>
        <c:noMultiLvlLbl val="0"/>
      </c:catAx>
      <c:valAx>
        <c:axId val="20040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370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1688</c:v>
                </c:pt>
                <c:pt idx="5">
                  <c:v>1690</c:v>
                </c:pt>
                <c:pt idx="8">
                  <c:v>1761</c:v>
                </c:pt>
                <c:pt idx="11">
                  <c:v>1823</c:v>
                </c:pt>
                <c:pt idx="14">
                  <c:v>1874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54</c:v>
                </c:pt>
                <c:pt idx="3">
                  <c:v>71</c:v>
                </c:pt>
                <c:pt idx="6">
                  <c:v>62</c:v>
                </c:pt>
                <c:pt idx="9">
                  <c:v>107</c:v>
                </c:pt>
                <c:pt idx="12">
                  <c:v>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102</c:v>
                </c:pt>
                <c:pt idx="3">
                  <c:v>99</c:v>
                </c:pt>
                <c:pt idx="6">
                  <c:v>94</c:v>
                </c:pt>
                <c:pt idx="9">
                  <c:v>96</c:v>
                </c:pt>
                <c:pt idx="12">
                  <c:v>114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430</c:v>
                </c:pt>
                <c:pt idx="3">
                  <c:v>440</c:v>
                </c:pt>
                <c:pt idx="6">
                  <c:v>463</c:v>
                </c:pt>
                <c:pt idx="9">
                  <c:v>459</c:v>
                </c:pt>
                <c:pt idx="12">
                  <c:v>502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2266</c:v>
                </c:pt>
                <c:pt idx="3">
                  <c:v>2211</c:v>
                </c:pt>
                <c:pt idx="6">
                  <c:v>2192</c:v>
                </c:pt>
                <c:pt idx="9">
                  <c:v>2130</c:v>
                </c:pt>
                <c:pt idx="12">
                  <c:v>2155</c:v>
                </c:pt>
              </c:numCache>
            </c:numRef>
          </c:val>
        </c:ser>
        <c:dLbls>
          <c:showLegendKey val="0"/>
          <c:showVal val="0"/>
          <c:showCatName val="0"/>
          <c:showSerName val="0"/>
          <c:showPercent val="0"/>
          <c:showBubbleSize val="0"/>
        </c:dLbls>
        <c:gapWidth val="100"/>
        <c:overlap val="100"/>
        <c:axId val="197223832"/>
        <c:axId val="168648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1164</c:v>
                </c:pt>
                <c:pt idx="2">
                  <c:v>#N/A</c:v>
                </c:pt>
                <c:pt idx="3">
                  <c:v>#N/A</c:v>
                </c:pt>
                <c:pt idx="4">
                  <c:v>1131</c:v>
                </c:pt>
                <c:pt idx="5">
                  <c:v>#N/A</c:v>
                </c:pt>
                <c:pt idx="6">
                  <c:v>#N/A</c:v>
                </c:pt>
                <c:pt idx="7">
                  <c:v>1050</c:v>
                </c:pt>
                <c:pt idx="8">
                  <c:v>#N/A</c:v>
                </c:pt>
                <c:pt idx="9">
                  <c:v>#N/A</c:v>
                </c:pt>
                <c:pt idx="10">
                  <c:v>969</c:v>
                </c:pt>
                <c:pt idx="11">
                  <c:v>#N/A</c:v>
                </c:pt>
                <c:pt idx="12">
                  <c:v>#N/A</c:v>
                </c:pt>
                <c:pt idx="13">
                  <c:v>946</c:v>
                </c:pt>
                <c:pt idx="14">
                  <c:v>#N/A</c:v>
                </c:pt>
              </c:numCache>
            </c:numRef>
          </c:val>
          <c:smooth val="0"/>
        </c:ser>
        <c:dLbls>
          <c:showLegendKey val="0"/>
          <c:showVal val="0"/>
          <c:showCatName val="0"/>
          <c:showSerName val="0"/>
          <c:showPercent val="0"/>
          <c:showBubbleSize val="0"/>
        </c:dLbls>
        <c:marker val="1"/>
        <c:smooth val="0"/>
        <c:axId val="197223832"/>
        <c:axId val="168648136"/>
      </c:lineChart>
      <c:catAx>
        <c:axId val="197223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8648136"/>
        <c:crosses val="autoZero"/>
        <c:auto val="1"/>
        <c:lblAlgn val="ctr"/>
        <c:lblOffset val="100"/>
        <c:tickLblSkip val="1"/>
        <c:tickMarkSkip val="1"/>
        <c:noMultiLvlLbl val="0"/>
      </c:catAx>
      <c:valAx>
        <c:axId val="168648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23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17630</c:v>
                </c:pt>
                <c:pt idx="5">
                  <c:v>17727</c:v>
                </c:pt>
                <c:pt idx="8">
                  <c:v>17806</c:v>
                </c:pt>
                <c:pt idx="11">
                  <c:v>18625</c:v>
                </c:pt>
                <c:pt idx="14">
                  <c:v>18656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2068</c:v>
                </c:pt>
                <c:pt idx="5">
                  <c:v>2034</c:v>
                </c:pt>
                <c:pt idx="8">
                  <c:v>2151</c:v>
                </c:pt>
                <c:pt idx="11">
                  <c:v>1989</c:v>
                </c:pt>
                <c:pt idx="14">
                  <c:v>1844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2641</c:v>
                </c:pt>
                <c:pt idx="5">
                  <c:v>2652</c:v>
                </c:pt>
                <c:pt idx="8">
                  <c:v>2827</c:v>
                </c:pt>
                <c:pt idx="11">
                  <c:v>3277</c:v>
                </c:pt>
                <c:pt idx="14">
                  <c:v>3862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67</c:v>
                </c:pt>
                <c:pt idx="3">
                  <c:v>28</c:v>
                </c:pt>
                <c:pt idx="6">
                  <c:v>21</c:v>
                </c:pt>
                <c:pt idx="9">
                  <c:v>40</c:v>
                </c:pt>
                <c:pt idx="12">
                  <c:v>48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3427</c:v>
                </c:pt>
                <c:pt idx="3">
                  <c:v>3427</c:v>
                </c:pt>
                <c:pt idx="6">
                  <c:v>3405</c:v>
                </c:pt>
                <c:pt idx="9">
                  <c:v>3194</c:v>
                </c:pt>
                <c:pt idx="12">
                  <c:v>3113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806</c:v>
                </c:pt>
                <c:pt idx="3">
                  <c:v>839</c:v>
                </c:pt>
                <c:pt idx="6">
                  <c:v>974</c:v>
                </c:pt>
                <c:pt idx="9">
                  <c:v>989</c:v>
                </c:pt>
                <c:pt idx="12">
                  <c:v>905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6830</c:v>
                </c:pt>
                <c:pt idx="3">
                  <c:v>7142</c:v>
                </c:pt>
                <c:pt idx="6">
                  <c:v>7308</c:v>
                </c:pt>
                <c:pt idx="9">
                  <c:v>7312</c:v>
                </c:pt>
                <c:pt idx="12">
                  <c:v>7269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1629</c:v>
                </c:pt>
                <c:pt idx="3">
                  <c:v>1565</c:v>
                </c:pt>
                <c:pt idx="6">
                  <c:v>1489</c:v>
                </c:pt>
                <c:pt idx="9">
                  <c:v>643</c:v>
                </c:pt>
                <c:pt idx="12">
                  <c:v>620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21663</c:v>
                </c:pt>
                <c:pt idx="3">
                  <c:v>21039</c:v>
                </c:pt>
                <c:pt idx="6">
                  <c:v>21277</c:v>
                </c:pt>
                <c:pt idx="9">
                  <c:v>22277</c:v>
                </c:pt>
                <c:pt idx="12">
                  <c:v>22437</c:v>
                </c:pt>
              </c:numCache>
            </c:numRef>
          </c:val>
        </c:ser>
        <c:dLbls>
          <c:showLegendKey val="0"/>
          <c:showVal val="0"/>
          <c:showCatName val="0"/>
          <c:showSerName val="0"/>
          <c:showPercent val="0"/>
          <c:showBubbleSize val="0"/>
        </c:dLbls>
        <c:gapWidth val="100"/>
        <c:overlap val="100"/>
        <c:axId val="205853112"/>
        <c:axId val="207351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12083</c:v>
                </c:pt>
                <c:pt idx="2">
                  <c:v>#N/A</c:v>
                </c:pt>
                <c:pt idx="3">
                  <c:v>#N/A</c:v>
                </c:pt>
                <c:pt idx="4">
                  <c:v>11628</c:v>
                </c:pt>
                <c:pt idx="5">
                  <c:v>#N/A</c:v>
                </c:pt>
                <c:pt idx="6">
                  <c:v>#N/A</c:v>
                </c:pt>
                <c:pt idx="7">
                  <c:v>11690</c:v>
                </c:pt>
                <c:pt idx="8">
                  <c:v>#N/A</c:v>
                </c:pt>
                <c:pt idx="9">
                  <c:v>#N/A</c:v>
                </c:pt>
                <c:pt idx="10">
                  <c:v>10564</c:v>
                </c:pt>
                <c:pt idx="11">
                  <c:v>#N/A</c:v>
                </c:pt>
                <c:pt idx="12">
                  <c:v>#N/A</c:v>
                </c:pt>
                <c:pt idx="13">
                  <c:v>10030</c:v>
                </c:pt>
                <c:pt idx="14">
                  <c:v>#N/A</c:v>
                </c:pt>
              </c:numCache>
            </c:numRef>
          </c:val>
          <c:smooth val="0"/>
        </c:ser>
        <c:dLbls>
          <c:showLegendKey val="0"/>
          <c:showVal val="0"/>
          <c:showCatName val="0"/>
          <c:showSerName val="0"/>
          <c:showPercent val="0"/>
          <c:showBubbleSize val="0"/>
        </c:dLbls>
        <c:marker val="1"/>
        <c:smooth val="0"/>
        <c:axId val="205853112"/>
        <c:axId val="207351048"/>
      </c:lineChart>
      <c:catAx>
        <c:axId val="205853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7351048"/>
        <c:crosses val="autoZero"/>
        <c:auto val="1"/>
        <c:lblAlgn val="ctr"/>
        <c:lblOffset val="100"/>
        <c:tickLblSkip val="1"/>
        <c:tickMarkSkip val="1"/>
        <c:noMultiLvlLbl val="0"/>
      </c:catAx>
      <c:valAx>
        <c:axId val="207351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853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{C6D61559-0A52-4E00-A9C7-1C55EF966C5D}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{C29BFD2C-25B7-479A-AA25-32729FC46944}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{73088F85-1ADD-4B87-A9DB-CCA18ECC0C95}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{615CB134-3619-4299-BEE3-F94A0FDE5258}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{67248BDD-D7BF-458F-8C6C-0501B821491C}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{022F2B1D-DEAE-45CC-8C79-70C1C60DF2C8}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{B7858274-412F-422B-95D0-016F2A531A9D}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{2C6BE4D4-0ACA-466B-B8C6-BA17B1D88F57}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{5FB01A84-87E7-4C29-92CA-BD0BAB5BC37A}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{D3847E83-0BD0-43AC-A071-A316DD71293B}</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6704496"/>
        <c:axId val="206704880"/>
      </c:scatterChart>
      <c:valAx>
        <c:axId val="206704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704880"/>
        <c:crosses val="autoZero"/>
        <c:crossBetween val="midCat"/>
      </c:valAx>
      <c:valAx>
        <c:axId val="2067048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704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3533935823001603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{2C42C067-0C83-4C7E-A801-09BDA365DEFC}</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3.987698870062583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{829D9CD6-BC6D-4900-9600-3E9E417E34F7}</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{FF03600B-E0F0-494C-B04E-D8F45F2CD43E}</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{7456075A-7A1C-4D3E-AE90-B448FD3BAC5B}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{6DEE93F7-8A91-47DA-9B28-294F1D48BD98}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16.399999999999999</c:v>
                </c:pt>
                <c:pt idx="2">
                  <c:v>15.8</c:v>
                </c:pt>
                <c:pt idx="3">
                  <c:v>14.9</c:v>
                </c:pt>
                <c:pt idx="4">
                  <c:v>13.9</c:v>
                </c:pt>
              </c:numCache>
            </c:numRef>
          </c:xVal>
          <c:yVal>
            <c:numRef>
              <c:f>公会計指標分析・財政指標組合せ分析表!$K$73:$O$73</c:f>
              <c:numCache>
                <c:formatCode>#,##0.0;"▲ "#,##0.0</c:formatCode>
                <c:ptCount val="5"/>
                <c:pt idx="0">
                  <c:v>171</c:v>
                </c:pt>
                <c:pt idx="1">
                  <c:v>166.2</c:v>
                </c:pt>
                <c:pt idx="2">
                  <c:v>165</c:v>
                </c:pt>
                <c:pt idx="3">
                  <c:v>150.1</c:v>
                </c:pt>
                <c:pt idx="4">
                  <c:v>140.19999999999999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{B60F5C07-E788-477C-98FC-C50A9B094AC2}</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{300C2590-042D-4078-8C0E-6C3D18939FFE}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{396113C4-BAA3-4984-8D17-29D580D4C00B}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{F72776B3-C415-4162-9A1A-35B846487924}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{4F3A4723-B2E4-4E96-AFCF-D8CBE0ADA424}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9.6</c:v>
                </c:pt>
              </c:numCache>
            </c:numRef>
          </c:xVal>
          <c:yVal>
            <c:numRef>
              <c:f>公会計指標分析・財政指標組合せ分析表!$K$77:$O$77</c:f>
              <c:numCache>
                <c:formatCode>#,##0.0;"▲ "#,##0.0</c:formatCode>
                <c:ptCount val="5"/>
                <c:pt idx="0">
                  <c:v>88.3</c:v>
                </c:pt>
                <c:pt idx="1">
                  <c:v>76.2</c:v>
                </c:pt>
                <c:pt idx="2">
                  <c:v>65.3</c:v>
                </c:pt>
                <c:pt idx="3">
                  <c:v>60.8</c:v>
                </c:pt>
                <c:pt idx="4">
                  <c:v>41.5</c:v>
                </c:pt>
              </c:numCache>
            </c:numRef>
          </c:yVal>
          <c:smooth val="0"/>
        </c:ser>
        <c:dLbls>
          <c:showLegendKey val="0"/>
          <c:showVal val="0"/>
          <c:showCatName val="0"/>
          <c:showSerName val="0"/>
          <c:showPercent val="0"/>
          <c:showBubbleSize val="0"/>
        </c:dLbls>
        <c:axId val="206831576"/>
        <c:axId val="206455944"/>
      </c:scatterChart>
      <c:valAx>
        <c:axId val="206831576"/>
        <c:scaling>
          <c:orientation val="minMax"/>
          <c:max val="17.100000000000001"/>
          <c:min val="9.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6455944"/>
        <c:crosses val="autoZero"/>
        <c:crossBetween val="midCat"/>
      </c:valAx>
      <c:valAx>
        <c:axId val="206455944"/>
        <c:scaling>
          <c:orientation val="minMax"/>
          <c:max val="20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6831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人口減少が進み、高齢化率も高い（Ｈ２２国調３３．２</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）本市においては、社会福祉費や高齢者保健福祉費等の需要が逓増する一方で、地場基幹産業の回復も厳しい状況にあり、類似団体平均を下回る傾向にある。</a:t>
          </a:r>
          <a:endParaRPr lang="ja-JP" altLang="ja-JP" sz="1400">
            <a:effectLst/>
          </a:endParaRPr>
        </a:p>
        <a:p>
          <a:pPr rtl="0"/>
          <a:r>
            <a:rPr lang="ja-JP" altLang="ja-JP" sz="1100" b="0" i="0" baseline="0">
              <a:solidFill>
                <a:schemeClr val="dk1"/>
              </a:solidFill>
              <a:effectLst/>
              <a:latin typeface="+mn-lt"/>
              <a:ea typeface="+mn-ea"/>
              <a:cs typeface="+mn-cs"/>
            </a:rPr>
            <a:t>　地場産業の振興、人口減少対策等を進めることにより、財政基盤の強化を図るとともに、徴収強化の取り組み等健全な財政運営に努めていく。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77107</xdr:rowOff>
    </xdr:to>
    <xdr:cxnSp macro="">
      <xdr:nvCxnSpPr>
        <xdr:cNvPr id="72" name="直線コネクタ 71"/>
        <xdr:cNvCxnSpPr/>
      </xdr:nvCxnSpPr>
      <xdr:spPr>
        <a:xfrm>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74" name="テキスト ボックス 73"/>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5" name="直線コネクタ 74"/>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8" name="直線コネクタ 77"/>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0" name="テキスト ボックス 79"/>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3" name="テキスト ボックス 92"/>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平成２７年度は、前年比１</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９ポイントの改善となった。</a:t>
          </a:r>
          <a:endParaRPr lang="ja-JP" altLang="ja-JP" sz="1400">
            <a:effectLst/>
          </a:endParaRPr>
        </a:p>
        <a:p>
          <a:pPr rtl="0"/>
          <a:r>
            <a:rPr lang="ja-JP" altLang="ja-JP" sz="1100" b="0" i="0" baseline="0">
              <a:solidFill>
                <a:schemeClr val="dk1"/>
              </a:solidFill>
              <a:effectLst/>
              <a:latin typeface="+mn-lt"/>
              <a:ea typeface="+mn-ea"/>
              <a:cs typeface="+mn-cs"/>
            </a:rPr>
            <a:t>　分子の経常一般財源支出が約８３百万円増加しているが、地方消費税交付金の１８６百万円の増と普通交付税の約１００百万円の増により、分母の経常一般財源収入も２７８百万円と大きく増加したためである。なお、分子の経常一般財源支出の増は物件費、扶助費、補助費等、公債費の伸びにより増加したものである。</a:t>
          </a:r>
          <a:endParaRPr lang="ja-JP" altLang="ja-JP" sz="1400">
            <a:effectLst/>
          </a:endParaRPr>
        </a:p>
        <a:p>
          <a:pPr rtl="0"/>
          <a:r>
            <a:rPr lang="ja-JP" altLang="ja-JP" sz="1100" b="0" i="0" baseline="0">
              <a:solidFill>
                <a:schemeClr val="dk1"/>
              </a:solidFill>
              <a:effectLst/>
              <a:latin typeface="+mn-lt"/>
              <a:ea typeface="+mn-ea"/>
              <a:cs typeface="+mn-cs"/>
            </a:rPr>
            <a:t>　近年、類似団体の平均を下回っている主な要因としては、下水道事業特別会計等への繰出金が伸びていることが挙げられる。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扶助費等の伸びを補えるほどの税収等経常収入の伸びが見込めない中、下水道整備計画の見直しや歳出全般の削減により、数値の改善を図る必要がある。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130387</xdr:rowOff>
    </xdr:from>
    <xdr:to>
      <xdr:col>7</xdr:col>
      <xdr:colOff>152400</xdr:colOff>
      <xdr:row>64</xdr:row>
      <xdr:rowOff>111760</xdr:rowOff>
    </xdr:to>
    <xdr:cxnSp macro="">
      <xdr:nvCxnSpPr>
        <xdr:cNvPr id="132" name="直線コネクタ 131"/>
        <xdr:cNvCxnSpPr/>
      </xdr:nvCxnSpPr>
      <xdr:spPr>
        <a:xfrm flipV="1">
          <a:off x="4114800" y="10931737"/>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3"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111760</xdr:rowOff>
    </xdr:to>
    <xdr:cxnSp macro="">
      <xdr:nvCxnSpPr>
        <xdr:cNvPr id="135" name="直線コネクタ 134"/>
        <xdr:cNvCxnSpPr/>
      </xdr:nvCxnSpPr>
      <xdr:spPr>
        <a:xfrm>
          <a:off x="3225800" y="1103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7" name="テキスト ボックス 136"/>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65</xdr:row>
      <xdr:rowOff>165523</xdr:rowOff>
    </xdr:to>
    <xdr:cxnSp macro="">
      <xdr:nvCxnSpPr>
        <xdr:cNvPr id="138" name="直線コネクタ 137"/>
        <xdr:cNvCxnSpPr/>
      </xdr:nvCxnSpPr>
      <xdr:spPr>
        <a:xfrm flipV="1">
          <a:off x="2336800" y="1103630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143933</xdr:rowOff>
    </xdr:from>
    <xdr:to>
      <xdr:col>3</xdr:col>
      <xdr:colOff>279400</xdr:colOff>
      <xdr:row>65</xdr:row>
      <xdr:rowOff>165523</xdr:rowOff>
    </xdr:to>
    <xdr:cxnSp macro="">
      <xdr:nvCxnSpPr>
        <xdr:cNvPr id="141" name="直線コネクタ 140"/>
        <xdr:cNvCxnSpPr/>
      </xdr:nvCxnSpPr>
      <xdr:spPr>
        <a:xfrm>
          <a:off x="1447800" y="1111673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22454</xdr:rowOff>
    </xdr:from>
    <xdr:ext cx="762000" cy="259045"/>
    <xdr:sp macro="" textlink="">
      <xdr:nvSpPr>
        <xdr:cNvPr id="143" name="テキスト ボックス 142"/>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5" name="テキスト ボックス 144"/>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79587</xdr:rowOff>
    </xdr:from>
    <xdr:to>
      <xdr:col>7</xdr:col>
      <xdr:colOff>203200</xdr:colOff>
      <xdr:row>64</xdr:row>
      <xdr:rowOff>9737</xdr:rowOff>
    </xdr:to>
    <xdr:sp macro="" textlink="">
      <xdr:nvSpPr>
        <xdr:cNvPr id="151" name="円/楕円 150"/>
        <xdr:cNvSpPr/>
      </xdr:nvSpPr>
      <xdr:spPr>
        <a:xfrm>
          <a:off x="49022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51664</xdr:rowOff>
    </xdr:from>
    <xdr:ext cx="762000" cy="259045"/>
    <xdr:sp macro="" textlink="">
      <xdr:nvSpPr>
        <xdr:cNvPr id="152" name="財政構造の弾力性該当値テキスト"/>
        <xdr:cNvSpPr txBox="1"/>
      </xdr:nvSpPr>
      <xdr:spPr>
        <a:xfrm>
          <a:off x="5041900" y="1085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60960</xdr:rowOff>
    </xdr:from>
    <xdr:to>
      <xdr:col>6</xdr:col>
      <xdr:colOff>50800</xdr:colOff>
      <xdr:row>64</xdr:row>
      <xdr:rowOff>162560</xdr:rowOff>
    </xdr:to>
    <xdr:sp macro="" textlink="">
      <xdr:nvSpPr>
        <xdr:cNvPr id="153" name="円/楕円 152"/>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147337</xdr:rowOff>
    </xdr:from>
    <xdr:ext cx="736600" cy="259045"/>
    <xdr:sp macro="" textlink="">
      <xdr:nvSpPr>
        <xdr:cNvPr id="154" name="テキスト ボックス 153"/>
        <xdr:cNvSpPr txBox="1"/>
      </xdr:nvSpPr>
      <xdr:spPr>
        <a:xfrm>
          <a:off x="3733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12700</xdr:rowOff>
    </xdr:from>
    <xdr:to>
      <xdr:col>4</xdr:col>
      <xdr:colOff>533400</xdr:colOff>
      <xdr:row>64</xdr:row>
      <xdr:rowOff>114300</xdr:rowOff>
    </xdr:to>
    <xdr:sp macro="" textlink="">
      <xdr:nvSpPr>
        <xdr:cNvPr id="155" name="円/楕円 154"/>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99077</xdr:rowOff>
    </xdr:from>
    <xdr:ext cx="762000" cy="259045"/>
    <xdr:sp macro="" textlink="">
      <xdr:nvSpPr>
        <xdr:cNvPr id="156" name="テキスト ボックス 155"/>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114723</xdr:rowOff>
    </xdr:from>
    <xdr:to>
      <xdr:col>3</xdr:col>
      <xdr:colOff>330200</xdr:colOff>
      <xdr:row>66</xdr:row>
      <xdr:rowOff>44873</xdr:rowOff>
    </xdr:to>
    <xdr:sp macro="" textlink="">
      <xdr:nvSpPr>
        <xdr:cNvPr id="157" name="円/楕円 156"/>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29650</xdr:rowOff>
    </xdr:from>
    <xdr:ext cx="762000" cy="259045"/>
    <xdr:sp macro="" textlink="">
      <xdr:nvSpPr>
        <xdr:cNvPr id="158" name="テキスト ボックス 157"/>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93133</xdr:rowOff>
    </xdr:from>
    <xdr:to>
      <xdr:col>2</xdr:col>
      <xdr:colOff>127000</xdr:colOff>
      <xdr:row>65</xdr:row>
      <xdr:rowOff>23283</xdr:rowOff>
    </xdr:to>
    <xdr:sp macro="" textlink="">
      <xdr:nvSpPr>
        <xdr:cNvPr id="159" name="円/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[160,594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160,103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類似団体に対し、上回っていた額は、人件費</a:t>
          </a:r>
          <a:r>
            <a:rPr lang="ja-JP" altLang="en-US" sz="1100" b="0" i="0" baseline="0">
              <a:solidFill>
                <a:schemeClr val="dk1"/>
              </a:solidFill>
              <a:effectLst/>
              <a:latin typeface="+mn-lt"/>
              <a:ea typeface="+mn-ea"/>
              <a:cs typeface="+mn-cs"/>
            </a:rPr>
            <a:t>について</a:t>
          </a:r>
          <a:r>
            <a:rPr lang="ja-JP" altLang="ja-JP" sz="1100" b="0" i="0" baseline="0">
              <a:solidFill>
                <a:schemeClr val="dk1"/>
              </a:solidFill>
              <a:effectLst/>
              <a:latin typeface="+mn-lt"/>
              <a:ea typeface="+mn-ea"/>
              <a:cs typeface="+mn-cs"/>
            </a:rPr>
            <a:t>職員数</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減少や給与カット</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より、徐々に近づきつつあったが、平成２７年度においては再び決算額に開きが生じた。</a:t>
          </a:r>
          <a:endParaRPr lang="ja-JP" altLang="ja-JP" sz="1400">
            <a:effectLst/>
          </a:endParaRPr>
        </a:p>
        <a:p>
          <a:pPr rtl="0"/>
          <a:r>
            <a:rPr lang="ja-JP" altLang="ja-JP" sz="1100" b="0" i="0" baseline="0">
              <a:solidFill>
                <a:schemeClr val="dk1"/>
              </a:solidFill>
              <a:effectLst/>
              <a:latin typeface="+mn-lt"/>
              <a:ea typeface="+mn-ea"/>
              <a:cs typeface="+mn-cs"/>
            </a:rPr>
            <a:t>　要因としては、システム改修経費などの増により物件費の伸びが考えられる。</a:t>
          </a:r>
          <a:endParaRPr lang="ja-JP" altLang="ja-JP" sz="1400">
            <a:effectLst/>
          </a:endParaRPr>
        </a:p>
        <a:p>
          <a:pPr rtl="0"/>
          <a:r>
            <a:rPr lang="ja-JP" altLang="ja-JP" sz="1100" b="0" i="0" baseline="0">
              <a:solidFill>
                <a:schemeClr val="dk1"/>
              </a:solidFill>
              <a:effectLst/>
              <a:latin typeface="+mn-lt"/>
              <a:ea typeface="+mn-ea"/>
              <a:cs typeface="+mn-cs"/>
            </a:rPr>
            <a:t>　今後も引き続き人件費を抑制していくほか、指定管理委託料の増加や公共施設の経年劣化により増加が見込まれる物件費、維持補修費も事業精査・施設の統合廃止により、引き続き歳出総額の抑制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101423</xdr:rowOff>
    </xdr:from>
    <xdr:to>
      <xdr:col>7</xdr:col>
      <xdr:colOff>152400</xdr:colOff>
      <xdr:row>82</xdr:row>
      <xdr:rowOff>114627</xdr:rowOff>
    </xdr:to>
    <xdr:cxnSp macro="">
      <xdr:nvCxnSpPr>
        <xdr:cNvPr id="193" name="直線コネクタ 192"/>
        <xdr:cNvCxnSpPr/>
      </xdr:nvCxnSpPr>
      <xdr:spPr>
        <a:xfrm>
          <a:off x="4114800" y="14160323"/>
          <a:ext cx="838200" cy="1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158131</xdr:rowOff>
    </xdr:from>
    <xdr:ext cx="762000" cy="259045"/>
    <xdr:sp macro="" textlink="">
      <xdr:nvSpPr>
        <xdr:cNvPr id="194" name="人件費・物件費等の状況平均値テキスト"/>
        <xdr:cNvSpPr txBox="1"/>
      </xdr:nvSpPr>
      <xdr:spPr>
        <a:xfrm>
          <a:off x="5041900" y="13874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101423</xdr:rowOff>
    </xdr:from>
    <xdr:to>
      <xdr:col>6</xdr:col>
      <xdr:colOff>0</xdr:colOff>
      <xdr:row>82</xdr:row>
      <xdr:rowOff>107310</xdr:rowOff>
    </xdr:to>
    <xdr:cxnSp macro="">
      <xdr:nvCxnSpPr>
        <xdr:cNvPr id="196" name="直線コネクタ 195"/>
        <xdr:cNvCxnSpPr/>
      </xdr:nvCxnSpPr>
      <xdr:spPr>
        <a:xfrm flipV="1">
          <a:off x="3225800" y="14160323"/>
          <a:ext cx="889000" cy="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134897</xdr:rowOff>
    </xdr:from>
    <xdr:ext cx="736600" cy="259045"/>
    <xdr:sp macro="" textlink="">
      <xdr:nvSpPr>
        <xdr:cNvPr id="198" name="テキスト ボックス 197"/>
        <xdr:cNvSpPr txBox="1"/>
      </xdr:nvSpPr>
      <xdr:spPr>
        <a:xfrm>
          <a:off x="3733800" y="13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107310</xdr:rowOff>
    </xdr:from>
    <xdr:to>
      <xdr:col>4</xdr:col>
      <xdr:colOff>482600</xdr:colOff>
      <xdr:row>82</xdr:row>
      <xdr:rowOff>114675</xdr:rowOff>
    </xdr:to>
    <xdr:cxnSp macro="">
      <xdr:nvCxnSpPr>
        <xdr:cNvPr id="199" name="直線コネクタ 198"/>
        <xdr:cNvCxnSpPr/>
      </xdr:nvCxnSpPr>
      <xdr:spPr>
        <a:xfrm flipV="1">
          <a:off x="2336800" y="14166210"/>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112157</xdr:rowOff>
    </xdr:from>
    <xdr:ext cx="762000" cy="259045"/>
    <xdr:sp macro="" textlink="">
      <xdr:nvSpPr>
        <xdr:cNvPr id="201" name="テキスト ボックス 200"/>
        <xdr:cNvSpPr txBox="1"/>
      </xdr:nvSpPr>
      <xdr:spPr>
        <a:xfrm>
          <a:off x="2844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114675</xdr:rowOff>
    </xdr:from>
    <xdr:to>
      <xdr:col>3</xdr:col>
      <xdr:colOff>279400</xdr:colOff>
      <xdr:row>82</xdr:row>
      <xdr:rowOff>125465</xdr:rowOff>
    </xdr:to>
    <xdr:cxnSp macro="">
      <xdr:nvCxnSpPr>
        <xdr:cNvPr id="202" name="直線コネクタ 201"/>
        <xdr:cNvCxnSpPr/>
      </xdr:nvCxnSpPr>
      <xdr:spPr>
        <a:xfrm flipV="1">
          <a:off x="1447800" y="14173575"/>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121133</xdr:rowOff>
    </xdr:from>
    <xdr:ext cx="762000" cy="259045"/>
    <xdr:sp macro="" textlink="">
      <xdr:nvSpPr>
        <xdr:cNvPr id="204" name="テキスト ボックス 203"/>
        <xdr:cNvSpPr txBox="1"/>
      </xdr:nvSpPr>
      <xdr:spPr>
        <a:xfrm>
          <a:off x="1955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158244</xdr:rowOff>
    </xdr:from>
    <xdr:ext cx="762000" cy="259045"/>
    <xdr:sp macro="" textlink="">
      <xdr:nvSpPr>
        <xdr:cNvPr id="206" name="テキスト ボックス 205"/>
        <xdr:cNvSpPr txBox="1"/>
      </xdr:nvSpPr>
      <xdr:spPr>
        <a:xfrm>
          <a:off x="1066800" y="1387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63827</xdr:rowOff>
    </xdr:from>
    <xdr:to>
      <xdr:col>7</xdr:col>
      <xdr:colOff>203200</xdr:colOff>
      <xdr:row>82</xdr:row>
      <xdr:rowOff>165427</xdr:rowOff>
    </xdr:to>
    <xdr:sp macro="" textlink="">
      <xdr:nvSpPr>
        <xdr:cNvPr id="212" name="円/楕円 211"/>
        <xdr:cNvSpPr/>
      </xdr:nvSpPr>
      <xdr:spPr>
        <a:xfrm>
          <a:off x="4902200" y="1412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35904</xdr:rowOff>
    </xdr:from>
    <xdr:ext cx="762000" cy="259045"/>
    <xdr:sp macro="" textlink="">
      <xdr:nvSpPr>
        <xdr:cNvPr id="213" name="人件費・物件費等の状況該当値テキスト"/>
        <xdr:cNvSpPr txBox="1"/>
      </xdr:nvSpPr>
      <xdr:spPr>
        <a:xfrm>
          <a:off x="5041900" y="1409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160,594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50623</xdr:rowOff>
    </xdr:from>
    <xdr:to>
      <xdr:col>6</xdr:col>
      <xdr:colOff>50800</xdr:colOff>
      <xdr:row>82</xdr:row>
      <xdr:rowOff>152223</xdr:rowOff>
    </xdr:to>
    <xdr:sp macro="" textlink="">
      <xdr:nvSpPr>
        <xdr:cNvPr id="214" name="円/楕円 213"/>
        <xdr:cNvSpPr/>
      </xdr:nvSpPr>
      <xdr:spPr>
        <a:xfrm>
          <a:off x="4064000" y="1410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137000</xdr:rowOff>
    </xdr:from>
    <xdr:ext cx="736600" cy="259045"/>
    <xdr:sp macro="" textlink="">
      <xdr:nvSpPr>
        <xdr:cNvPr id="215" name="テキスト ボックス 214"/>
        <xdr:cNvSpPr txBox="1"/>
      </xdr:nvSpPr>
      <xdr:spPr>
        <a:xfrm>
          <a:off x="3733800" y="1419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56510</xdr:rowOff>
    </xdr:from>
    <xdr:to>
      <xdr:col>4</xdr:col>
      <xdr:colOff>533400</xdr:colOff>
      <xdr:row>82</xdr:row>
      <xdr:rowOff>158110</xdr:rowOff>
    </xdr:to>
    <xdr:sp macro="" textlink="">
      <xdr:nvSpPr>
        <xdr:cNvPr id="216" name="円/楕円 215"/>
        <xdr:cNvSpPr/>
      </xdr:nvSpPr>
      <xdr:spPr>
        <a:xfrm>
          <a:off x="3175000" y="1411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142887</xdr:rowOff>
    </xdr:from>
    <xdr:ext cx="762000" cy="259045"/>
    <xdr:sp macro="" textlink="">
      <xdr:nvSpPr>
        <xdr:cNvPr id="217" name="テキスト ボックス 216"/>
        <xdr:cNvSpPr txBox="1"/>
      </xdr:nvSpPr>
      <xdr:spPr>
        <a:xfrm>
          <a:off x="2844800" y="1420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159,078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63875</xdr:rowOff>
    </xdr:from>
    <xdr:to>
      <xdr:col>3</xdr:col>
      <xdr:colOff>330200</xdr:colOff>
      <xdr:row>82</xdr:row>
      <xdr:rowOff>165475</xdr:rowOff>
    </xdr:to>
    <xdr:sp macro="" textlink="">
      <xdr:nvSpPr>
        <xdr:cNvPr id="218" name="円/楕円 217"/>
        <xdr:cNvSpPr/>
      </xdr:nvSpPr>
      <xdr:spPr>
        <a:xfrm>
          <a:off x="2286000" y="141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150252</xdr:rowOff>
    </xdr:from>
    <xdr:ext cx="762000" cy="259045"/>
    <xdr:sp macro="" textlink="">
      <xdr:nvSpPr>
        <xdr:cNvPr id="219" name="テキスト ボックス 218"/>
        <xdr:cNvSpPr txBox="1"/>
      </xdr:nvSpPr>
      <xdr:spPr>
        <a:xfrm>
          <a:off x="1955800" y="1420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74665</xdr:rowOff>
    </xdr:from>
    <xdr:to>
      <xdr:col>2</xdr:col>
      <xdr:colOff>127000</xdr:colOff>
      <xdr:row>83</xdr:row>
      <xdr:rowOff>4815</xdr:rowOff>
    </xdr:to>
    <xdr:sp macro="" textlink="">
      <xdr:nvSpPr>
        <xdr:cNvPr id="220" name="円/楕円 219"/>
        <xdr:cNvSpPr/>
      </xdr:nvSpPr>
      <xdr:spPr>
        <a:xfrm>
          <a:off x="1397000" y="1413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161042</xdr:rowOff>
    </xdr:from>
    <xdr:ext cx="762000" cy="259045"/>
    <xdr:sp macro="" textlink="">
      <xdr:nvSpPr>
        <xdr:cNvPr id="221" name="テキスト ボックス 220"/>
        <xdr:cNvSpPr txBox="1"/>
      </xdr:nvSpPr>
      <xdr:spPr>
        <a:xfrm>
          <a:off x="1066800" y="1421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162,840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平成１５年度から平成２１年度までの７年間にわたる給与カットの実施により類似団体平均より低い水準にあった。</a:t>
          </a:r>
          <a:endParaRPr lang="ja-JP" altLang="ja-JP" sz="1400">
            <a:effectLst/>
          </a:endParaRPr>
        </a:p>
        <a:p>
          <a:pPr rtl="0"/>
          <a:r>
            <a:rPr lang="ja-JP" altLang="ja-JP" sz="1100" b="0" i="0" baseline="0">
              <a:solidFill>
                <a:schemeClr val="dk1"/>
              </a:solidFill>
              <a:effectLst/>
              <a:latin typeface="+mn-lt"/>
              <a:ea typeface="+mn-ea"/>
              <a:cs typeface="+mn-cs"/>
            </a:rPr>
            <a:t>　平成２２年度に給与カットが終了したことにより、類似団体平均より高い水準となっていたが、平成２５年４月１日から新たな給与カットを開始したことにより、平均に対して大きく下回っていた。</a:t>
          </a:r>
          <a:endParaRPr lang="ja-JP" altLang="ja-JP" sz="1400">
            <a:effectLst/>
          </a:endParaRPr>
        </a:p>
        <a:p>
          <a:pPr rtl="0"/>
          <a:r>
            <a:rPr lang="ja-JP" altLang="ja-JP" sz="1100" b="0" i="0" baseline="0">
              <a:solidFill>
                <a:schemeClr val="dk1"/>
              </a:solidFill>
              <a:effectLst/>
              <a:latin typeface="+mn-lt"/>
              <a:ea typeface="+mn-ea"/>
              <a:cs typeface="+mn-cs"/>
            </a:rPr>
            <a:t>　平成２７年度はカット率の引き下げにより、指数は大きく</a:t>
          </a:r>
          <a:r>
            <a:rPr lang="ja-JP" altLang="en-US" sz="1100" b="0" i="0" baseline="0">
              <a:solidFill>
                <a:schemeClr val="dk1"/>
              </a:solidFill>
              <a:effectLst/>
              <a:latin typeface="+mn-lt"/>
              <a:ea typeface="+mn-ea"/>
              <a:cs typeface="+mn-cs"/>
            </a:rPr>
            <a:t>上</a:t>
          </a:r>
          <a:r>
            <a:rPr lang="ja-JP" altLang="ja-JP" sz="1100" b="0" i="0" baseline="0">
              <a:solidFill>
                <a:schemeClr val="dk1"/>
              </a:solidFill>
              <a:effectLst/>
              <a:latin typeface="+mn-lt"/>
              <a:ea typeface="+mn-ea"/>
              <a:cs typeface="+mn-cs"/>
            </a:rPr>
            <a:t>がっている。</a:t>
          </a:r>
          <a:endParaRPr lang="ja-JP" altLang="ja-JP" sz="1400">
            <a:effectLst/>
          </a:endParaRPr>
        </a:p>
        <a:p>
          <a:pPr rtl="0"/>
          <a:r>
            <a:rPr lang="ja-JP" altLang="ja-JP" sz="1100" b="0" i="0" baseline="0">
              <a:solidFill>
                <a:schemeClr val="dk1"/>
              </a:solidFill>
              <a:effectLst/>
              <a:latin typeface="+mn-lt"/>
              <a:ea typeface="+mn-ea"/>
              <a:cs typeface="+mn-cs"/>
            </a:rPr>
            <a:t>　年功的な要素が強い昇給・昇格制度のあり方や手当の見直しなど、適正化に努める。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86</xdr:row>
      <xdr:rowOff>133773</xdr:rowOff>
    </xdr:to>
    <xdr:cxnSp macro="">
      <xdr:nvCxnSpPr>
        <xdr:cNvPr id="250" name="直線コネクタ 249"/>
        <xdr:cNvCxnSpPr/>
      </xdr:nvCxnSpPr>
      <xdr:spPr>
        <a:xfrm flipV="1">
          <a:off x="17018000" y="13993707"/>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1" name="給与水準   （国との比較）最小値テキスト"/>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2" name="直線コネクタ 251"/>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3"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4" name="直線コネクタ 253"/>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57996</xdr:rowOff>
    </xdr:from>
    <xdr:to>
      <xdr:col>24</xdr:col>
      <xdr:colOff>558800</xdr:colOff>
      <xdr:row>83</xdr:row>
      <xdr:rowOff>20743</xdr:rowOff>
    </xdr:to>
    <xdr:cxnSp macro="">
      <xdr:nvCxnSpPr>
        <xdr:cNvPr id="255" name="直線コネクタ 254"/>
        <xdr:cNvCxnSpPr/>
      </xdr:nvCxnSpPr>
      <xdr:spPr>
        <a:xfrm>
          <a:off x="16179800" y="13945446"/>
          <a:ext cx="838200" cy="30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102888</xdr:rowOff>
    </xdr:from>
    <xdr:ext cx="762000" cy="259045"/>
    <xdr:sp macro="" textlink="">
      <xdr:nvSpPr>
        <xdr:cNvPr id="256" name="給与水準   （国との比較）平均値テキスト"/>
        <xdr:cNvSpPr txBox="1"/>
      </xdr:nvSpPr>
      <xdr:spPr>
        <a:xfrm>
          <a:off x="17106900" y="1433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57" name="フローチャート : 判断 256"/>
        <xdr:cNvSpPr/>
      </xdr:nvSpPr>
      <xdr:spPr>
        <a:xfrm>
          <a:off x="169672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9737</xdr:rowOff>
    </xdr:from>
    <xdr:to>
      <xdr:col>23</xdr:col>
      <xdr:colOff>406400</xdr:colOff>
      <xdr:row>81</xdr:row>
      <xdr:rowOff>57996</xdr:rowOff>
    </xdr:to>
    <xdr:cxnSp macro="">
      <xdr:nvCxnSpPr>
        <xdr:cNvPr id="258" name="直線コネクタ 257"/>
        <xdr:cNvCxnSpPr/>
      </xdr:nvCxnSpPr>
      <xdr:spPr>
        <a:xfrm>
          <a:off x="15290800" y="138971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9" name="フローチャート : 判断 258"/>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168927</xdr:rowOff>
    </xdr:from>
    <xdr:ext cx="736600" cy="259045"/>
    <xdr:sp macro="" textlink="">
      <xdr:nvSpPr>
        <xdr:cNvPr id="260" name="テキスト ボックス 259"/>
        <xdr:cNvSpPr txBox="1"/>
      </xdr:nvSpPr>
      <xdr:spPr>
        <a:xfrm>
          <a:off x="15798800" y="1439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9737</xdr:rowOff>
    </xdr:from>
    <xdr:to>
      <xdr:col>22</xdr:col>
      <xdr:colOff>203200</xdr:colOff>
      <xdr:row>84</xdr:row>
      <xdr:rowOff>138854</xdr:rowOff>
    </xdr:to>
    <xdr:cxnSp macro="">
      <xdr:nvCxnSpPr>
        <xdr:cNvPr id="261" name="直線コネクタ 260"/>
        <xdr:cNvCxnSpPr/>
      </xdr:nvCxnSpPr>
      <xdr:spPr>
        <a:xfrm flipV="1">
          <a:off x="14401800" y="1389718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152840</xdr:rowOff>
    </xdr:from>
    <xdr:ext cx="762000" cy="259045"/>
    <xdr:sp macro="" textlink="">
      <xdr:nvSpPr>
        <xdr:cNvPr id="263" name="テキスト ボックス 262"/>
        <xdr:cNvSpPr txBox="1"/>
      </xdr:nvSpPr>
      <xdr:spPr>
        <a:xfrm>
          <a:off x="14909800" y="1438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136737</xdr:rowOff>
    </xdr:to>
    <xdr:cxnSp macro="">
      <xdr:nvCxnSpPr>
        <xdr:cNvPr id="264" name="直線コネクタ 263"/>
        <xdr:cNvCxnSpPr/>
      </xdr:nvCxnSpPr>
      <xdr:spPr>
        <a:xfrm flipV="1">
          <a:off x="13512800" y="14540654"/>
          <a:ext cx="889000" cy="68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8043</xdr:rowOff>
    </xdr:from>
    <xdr:to>
      <xdr:col>21</xdr:col>
      <xdr:colOff>50800</xdr:colOff>
      <xdr:row>87</xdr:row>
      <xdr:rowOff>109643</xdr:rowOff>
    </xdr:to>
    <xdr:sp macro="" textlink="">
      <xdr:nvSpPr>
        <xdr:cNvPr id="265" name="フローチャート : 判断 264"/>
        <xdr:cNvSpPr/>
      </xdr:nvSpPr>
      <xdr:spPr>
        <a:xfrm>
          <a:off x="14351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94420</xdr:rowOff>
    </xdr:from>
    <xdr:ext cx="762000" cy="259045"/>
    <xdr:sp macro="" textlink="">
      <xdr:nvSpPr>
        <xdr:cNvPr id="266" name="テキスト ボックス 265"/>
        <xdr:cNvSpPr txBox="1"/>
      </xdr:nvSpPr>
      <xdr:spPr>
        <a:xfrm>
          <a:off x="14020800" y="1501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16087</xdr:rowOff>
    </xdr:from>
    <xdr:to>
      <xdr:col>19</xdr:col>
      <xdr:colOff>533400</xdr:colOff>
      <xdr:row>87</xdr:row>
      <xdr:rowOff>117687</xdr:rowOff>
    </xdr:to>
    <xdr:sp macro="" textlink="">
      <xdr:nvSpPr>
        <xdr:cNvPr id="267" name="フローチャート : 判断 266"/>
        <xdr:cNvSpPr/>
      </xdr:nvSpPr>
      <xdr:spPr>
        <a:xfrm>
          <a:off x="13462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127864</xdr:rowOff>
    </xdr:from>
    <xdr:ext cx="762000" cy="259045"/>
    <xdr:sp macro="" textlink="">
      <xdr:nvSpPr>
        <xdr:cNvPr id="268" name="テキスト ボックス 267"/>
        <xdr:cNvSpPr txBox="1"/>
      </xdr:nvSpPr>
      <xdr:spPr>
        <a:xfrm>
          <a:off x="13131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141393</xdr:rowOff>
    </xdr:from>
    <xdr:to>
      <xdr:col>24</xdr:col>
      <xdr:colOff>609600</xdr:colOff>
      <xdr:row>83</xdr:row>
      <xdr:rowOff>71543</xdr:rowOff>
    </xdr:to>
    <xdr:sp macro="" textlink="">
      <xdr:nvSpPr>
        <xdr:cNvPr id="274" name="円/楕円 273"/>
        <xdr:cNvSpPr/>
      </xdr:nvSpPr>
      <xdr:spPr>
        <a:xfrm>
          <a:off x="169672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157920</xdr:rowOff>
    </xdr:from>
    <xdr:ext cx="762000" cy="259045"/>
    <xdr:sp macro="" textlink="">
      <xdr:nvSpPr>
        <xdr:cNvPr id="275" name="給与水準   （国との比較）該当値テキスト"/>
        <xdr:cNvSpPr txBox="1"/>
      </xdr:nvSpPr>
      <xdr:spPr>
        <a:xfrm>
          <a:off x="17106900" y="14045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7196</xdr:rowOff>
    </xdr:from>
    <xdr:to>
      <xdr:col>23</xdr:col>
      <xdr:colOff>457200</xdr:colOff>
      <xdr:row>81</xdr:row>
      <xdr:rowOff>108796</xdr:rowOff>
    </xdr:to>
    <xdr:sp macro="" textlink="">
      <xdr:nvSpPr>
        <xdr:cNvPr id="276" name="円/楕円 275"/>
        <xdr:cNvSpPr/>
      </xdr:nvSpPr>
      <xdr:spPr>
        <a:xfrm>
          <a:off x="161290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118973</xdr:rowOff>
    </xdr:from>
    <xdr:ext cx="736600" cy="259045"/>
    <xdr:sp macro="" textlink="">
      <xdr:nvSpPr>
        <xdr:cNvPr id="277" name="テキスト ボックス 276"/>
        <xdr:cNvSpPr txBox="1"/>
      </xdr:nvSpPr>
      <xdr:spPr>
        <a:xfrm>
          <a:off x="15798800" y="1366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130387</xdr:rowOff>
    </xdr:from>
    <xdr:to>
      <xdr:col>22</xdr:col>
      <xdr:colOff>254000</xdr:colOff>
      <xdr:row>81</xdr:row>
      <xdr:rowOff>60537</xdr:rowOff>
    </xdr:to>
    <xdr:sp macro="" textlink="">
      <xdr:nvSpPr>
        <xdr:cNvPr id="278" name="円/楕円 277"/>
        <xdr:cNvSpPr/>
      </xdr:nvSpPr>
      <xdr:spPr>
        <a:xfrm>
          <a:off x="15240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70714</xdr:rowOff>
    </xdr:from>
    <xdr:ext cx="762000" cy="259045"/>
    <xdr:sp macro="" textlink="">
      <xdr:nvSpPr>
        <xdr:cNvPr id="279" name="テキスト ボックス 278"/>
        <xdr:cNvSpPr txBox="1"/>
      </xdr:nvSpPr>
      <xdr:spPr>
        <a:xfrm>
          <a:off x="14909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88054</xdr:rowOff>
    </xdr:from>
    <xdr:to>
      <xdr:col>21</xdr:col>
      <xdr:colOff>50800</xdr:colOff>
      <xdr:row>85</xdr:row>
      <xdr:rowOff>18204</xdr:rowOff>
    </xdr:to>
    <xdr:sp macro="" textlink="">
      <xdr:nvSpPr>
        <xdr:cNvPr id="280" name="円/楕円 279"/>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81" name="テキスト ボックス 280"/>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85937</xdr:rowOff>
    </xdr:from>
    <xdr:to>
      <xdr:col>19</xdr:col>
      <xdr:colOff>533400</xdr:colOff>
      <xdr:row>89</xdr:row>
      <xdr:rowOff>16087</xdr:rowOff>
    </xdr:to>
    <xdr:sp macro="" textlink="">
      <xdr:nvSpPr>
        <xdr:cNvPr id="282" name="円/楕円 281"/>
        <xdr:cNvSpPr/>
      </xdr:nvSpPr>
      <xdr:spPr>
        <a:xfrm>
          <a:off x="13462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864</xdr:rowOff>
    </xdr:from>
    <xdr:ext cx="762000" cy="259045"/>
    <xdr:sp macro="" textlink="">
      <xdr:nvSpPr>
        <xdr:cNvPr id="283" name="テキスト ボックス 282"/>
        <xdr:cNvSpPr txBox="1"/>
      </xdr:nvSpPr>
      <xdr:spPr>
        <a:xfrm>
          <a:off x="13131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については、昭和５０年台半ば～後半において、行政需要に対応するため職員を大量に採用したことにより、類似団体平均を若干上回っていたが、平成２６年度においては、ほぼ同水準に近づいていた。平成２７度については、類似団体平均が下がったため再び上回っている。</a:t>
          </a:r>
          <a:endParaRPr lang="ja-JP" altLang="ja-JP" sz="1400">
            <a:effectLst/>
          </a:endParaRPr>
        </a:p>
        <a:p>
          <a:pPr rtl="0"/>
          <a:r>
            <a:rPr lang="ja-JP" altLang="ja-JP" sz="1100" b="0" i="0" baseline="0">
              <a:solidFill>
                <a:schemeClr val="dk1"/>
              </a:solidFill>
              <a:effectLst/>
              <a:latin typeface="+mn-lt"/>
              <a:ea typeface="+mn-ea"/>
              <a:cs typeface="+mn-cs"/>
            </a:rPr>
            <a:t>　平成１６年の市町村合併時に策定した定員管理計画の目標職員数を２１年度に達成し、２２年度からさらに３０人を削減する定員管理計画（第2次）を実施している。</a:t>
          </a:r>
          <a:endParaRPr lang="ja-JP" altLang="ja-JP" sz="1400">
            <a:effectLst/>
          </a:endParaRPr>
        </a:p>
        <a:p>
          <a:pPr rtl="0"/>
          <a:r>
            <a:rPr lang="ja-JP" altLang="ja-JP" sz="1100" b="0" i="0" baseline="0">
              <a:solidFill>
                <a:schemeClr val="dk1"/>
              </a:solidFill>
              <a:effectLst/>
              <a:latin typeface="+mn-lt"/>
              <a:ea typeface="+mn-ea"/>
              <a:cs typeface="+mn-cs"/>
            </a:rPr>
            <a:t>　今後、大量に職員が退職することを踏まえ、職員の採用人数については、定年延長や再任用制度など総合的な観点から、適正な人員管理に努める。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0" name="直線コネクタ 309"/>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1"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2" name="直線コネクタ 311"/>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3"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4" name="直線コネクタ 313"/>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73051</xdr:rowOff>
    </xdr:from>
    <xdr:to>
      <xdr:col>24</xdr:col>
      <xdr:colOff>558800</xdr:colOff>
      <xdr:row>61</xdr:row>
      <xdr:rowOff>85598</xdr:rowOff>
    </xdr:to>
    <xdr:cxnSp macro="">
      <xdr:nvCxnSpPr>
        <xdr:cNvPr id="315" name="直線コネクタ 314"/>
        <xdr:cNvCxnSpPr/>
      </xdr:nvCxnSpPr>
      <xdr:spPr>
        <a:xfrm>
          <a:off x="16179800" y="10531501"/>
          <a:ext cx="8382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6"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7" name="フローチャート : 判断 316"/>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73051</xdr:rowOff>
    </xdr:from>
    <xdr:to>
      <xdr:col>23</xdr:col>
      <xdr:colOff>406400</xdr:colOff>
      <xdr:row>61</xdr:row>
      <xdr:rowOff>78842</xdr:rowOff>
    </xdr:to>
    <xdr:cxnSp macro="">
      <xdr:nvCxnSpPr>
        <xdr:cNvPr id="318" name="直線コネクタ 317"/>
        <xdr:cNvCxnSpPr/>
      </xdr:nvCxnSpPr>
      <xdr:spPr>
        <a:xfrm flipV="1">
          <a:off x="15290800" y="10531501"/>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19" name="フローチャート : 判断 318"/>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126788</xdr:rowOff>
    </xdr:from>
    <xdr:ext cx="736600" cy="259045"/>
    <xdr:sp macro="" textlink="">
      <xdr:nvSpPr>
        <xdr:cNvPr id="320" name="テキスト ボックス 319"/>
        <xdr:cNvSpPr txBox="1"/>
      </xdr:nvSpPr>
      <xdr:spPr>
        <a:xfrm>
          <a:off x="15798800" y="1024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78842</xdr:rowOff>
    </xdr:from>
    <xdr:to>
      <xdr:col>22</xdr:col>
      <xdr:colOff>203200</xdr:colOff>
      <xdr:row>61</xdr:row>
      <xdr:rowOff>84633</xdr:rowOff>
    </xdr:to>
    <xdr:cxnSp macro="">
      <xdr:nvCxnSpPr>
        <xdr:cNvPr id="321" name="直線コネクタ 320"/>
        <xdr:cNvCxnSpPr/>
      </xdr:nvCxnSpPr>
      <xdr:spPr>
        <a:xfrm flipV="1">
          <a:off x="14401800" y="10537292"/>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2" name="フローチャート : 判断 321"/>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125341</xdr:rowOff>
    </xdr:from>
    <xdr:ext cx="762000" cy="259045"/>
    <xdr:sp macro="" textlink="">
      <xdr:nvSpPr>
        <xdr:cNvPr id="323" name="テキスト ボックス 322"/>
        <xdr:cNvSpPr txBox="1"/>
      </xdr:nvSpPr>
      <xdr:spPr>
        <a:xfrm>
          <a:off x="14909800" y="1024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81255</xdr:rowOff>
    </xdr:from>
    <xdr:to>
      <xdr:col>21</xdr:col>
      <xdr:colOff>0</xdr:colOff>
      <xdr:row>61</xdr:row>
      <xdr:rowOff>84633</xdr:rowOff>
    </xdr:to>
    <xdr:cxnSp macro="">
      <xdr:nvCxnSpPr>
        <xdr:cNvPr id="324" name="直線コネクタ 323"/>
        <xdr:cNvCxnSpPr/>
      </xdr:nvCxnSpPr>
      <xdr:spPr>
        <a:xfrm>
          <a:off x="13512800" y="1053970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5" name="フローチャート : 判断 324"/>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127271</xdr:rowOff>
    </xdr:from>
    <xdr:ext cx="762000" cy="259045"/>
    <xdr:sp macro="" textlink="">
      <xdr:nvSpPr>
        <xdr:cNvPr id="326" name="テキスト ボックス 325"/>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7" name="フローチャート : 判断 326"/>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131132</xdr:rowOff>
    </xdr:from>
    <xdr:ext cx="762000" cy="259045"/>
    <xdr:sp macro="" textlink="">
      <xdr:nvSpPr>
        <xdr:cNvPr id="328" name="テキスト ボックス 327"/>
        <xdr:cNvSpPr txBox="1"/>
      </xdr:nvSpPr>
      <xdr:spPr>
        <a:xfrm>
          <a:off x="13131800" y="102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34798</xdr:rowOff>
    </xdr:from>
    <xdr:to>
      <xdr:col>24</xdr:col>
      <xdr:colOff>609600</xdr:colOff>
      <xdr:row>61</xdr:row>
      <xdr:rowOff>136398</xdr:rowOff>
    </xdr:to>
    <xdr:sp macro="" textlink="">
      <xdr:nvSpPr>
        <xdr:cNvPr id="334" name="円/楕円 333"/>
        <xdr:cNvSpPr/>
      </xdr:nvSpPr>
      <xdr:spPr>
        <a:xfrm>
          <a:off x="169672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6875</xdr:rowOff>
    </xdr:from>
    <xdr:ext cx="762000" cy="259045"/>
    <xdr:sp macro="" textlink="">
      <xdr:nvSpPr>
        <xdr:cNvPr id="335" name="定員管理の状況該当値テキスト"/>
        <xdr:cNvSpPr txBox="1"/>
      </xdr:nvSpPr>
      <xdr:spPr>
        <a:xfrm>
          <a:off x="17106900" y="1046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22251</xdr:rowOff>
    </xdr:from>
    <xdr:to>
      <xdr:col>23</xdr:col>
      <xdr:colOff>457200</xdr:colOff>
      <xdr:row>61</xdr:row>
      <xdr:rowOff>123851</xdr:rowOff>
    </xdr:to>
    <xdr:sp macro="" textlink="">
      <xdr:nvSpPr>
        <xdr:cNvPr id="336" name="円/楕円 335"/>
        <xdr:cNvSpPr/>
      </xdr:nvSpPr>
      <xdr:spPr>
        <a:xfrm>
          <a:off x="16129000" y="1048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108628</xdr:rowOff>
    </xdr:from>
    <xdr:ext cx="736600" cy="259045"/>
    <xdr:sp macro="" textlink="">
      <xdr:nvSpPr>
        <xdr:cNvPr id="337" name="テキスト ボックス 336"/>
        <xdr:cNvSpPr txBox="1"/>
      </xdr:nvSpPr>
      <xdr:spPr>
        <a:xfrm>
          <a:off x="15798800" y="10567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28042</xdr:rowOff>
    </xdr:from>
    <xdr:to>
      <xdr:col>22</xdr:col>
      <xdr:colOff>254000</xdr:colOff>
      <xdr:row>61</xdr:row>
      <xdr:rowOff>129642</xdr:rowOff>
    </xdr:to>
    <xdr:sp macro="" textlink="">
      <xdr:nvSpPr>
        <xdr:cNvPr id="338" name="円/楕円 337"/>
        <xdr:cNvSpPr/>
      </xdr:nvSpPr>
      <xdr:spPr>
        <a:xfrm>
          <a:off x="15240000" y="1048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114419</xdr:rowOff>
    </xdr:from>
    <xdr:ext cx="762000" cy="259045"/>
    <xdr:sp macro="" textlink="">
      <xdr:nvSpPr>
        <xdr:cNvPr id="339" name="テキスト ボックス 338"/>
        <xdr:cNvSpPr txBox="1"/>
      </xdr:nvSpPr>
      <xdr:spPr>
        <a:xfrm>
          <a:off x="14909800" y="105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33833</xdr:rowOff>
    </xdr:from>
    <xdr:to>
      <xdr:col>21</xdr:col>
      <xdr:colOff>50800</xdr:colOff>
      <xdr:row>61</xdr:row>
      <xdr:rowOff>135433</xdr:rowOff>
    </xdr:to>
    <xdr:sp macro="" textlink="">
      <xdr:nvSpPr>
        <xdr:cNvPr id="340" name="円/楕円 339"/>
        <xdr:cNvSpPr/>
      </xdr:nvSpPr>
      <xdr:spPr>
        <a:xfrm>
          <a:off x="14351000" y="10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120210</xdr:rowOff>
    </xdr:from>
    <xdr:ext cx="762000" cy="259045"/>
    <xdr:sp macro="" textlink="">
      <xdr:nvSpPr>
        <xdr:cNvPr id="341" name="テキスト ボックス 340"/>
        <xdr:cNvSpPr txBox="1"/>
      </xdr:nvSpPr>
      <xdr:spPr>
        <a:xfrm>
          <a:off x="14020800" y="1057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30455</xdr:rowOff>
    </xdr:from>
    <xdr:to>
      <xdr:col>19</xdr:col>
      <xdr:colOff>533400</xdr:colOff>
      <xdr:row>61</xdr:row>
      <xdr:rowOff>132055</xdr:rowOff>
    </xdr:to>
    <xdr:sp macro="" textlink="">
      <xdr:nvSpPr>
        <xdr:cNvPr id="342" name="円/楕円 341"/>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116832</xdr:rowOff>
    </xdr:from>
    <xdr:ext cx="762000" cy="259045"/>
    <xdr:sp macro="" textlink="">
      <xdr:nvSpPr>
        <xdr:cNvPr id="343" name="テキスト ボックス 342"/>
        <xdr:cNvSpPr txBox="1"/>
      </xdr:nvSpPr>
      <xdr:spPr>
        <a:xfrm>
          <a:off x="13131800" y="105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前年度から１．０ポイントの改善となっており、比率は年々改善傾向にあるが、類似団体と比較すると改善不足であるといえる。</a:t>
          </a:r>
          <a:endParaRPr lang="ja-JP" altLang="ja-JP" sz="1400">
            <a:effectLst/>
          </a:endParaRPr>
        </a:p>
        <a:p>
          <a:pPr rtl="0"/>
          <a:r>
            <a:rPr lang="ja-JP" altLang="ja-JP" sz="1100" b="0" i="0" baseline="0">
              <a:solidFill>
                <a:schemeClr val="dk1"/>
              </a:solidFill>
              <a:effectLst/>
              <a:latin typeface="+mn-lt"/>
              <a:ea typeface="+mn-ea"/>
              <a:cs typeface="+mn-cs"/>
            </a:rPr>
            <a:t>　比率の改善を妨げている大きな要因としては、平成２０年度以降大型建設事業により地方債残高が増加したことや下水道事業や水道未普及解消事業による準元利償還金の増がある。</a:t>
          </a:r>
          <a:endParaRPr lang="ja-JP" altLang="ja-JP" sz="1400">
            <a:effectLst/>
          </a:endParaRPr>
        </a:p>
        <a:p>
          <a:pPr rtl="0"/>
          <a:r>
            <a:rPr lang="ja-JP" altLang="ja-JP" sz="1100" b="0" i="0" baseline="0">
              <a:solidFill>
                <a:schemeClr val="dk1"/>
              </a:solidFill>
              <a:effectLst/>
              <a:latin typeface="+mn-lt"/>
              <a:ea typeface="+mn-ea"/>
              <a:cs typeface="+mn-cs"/>
            </a:rPr>
            <a:t>　新規普通建設事業の精査、公営企業の事業計画の見直し・事業繰延べ等により、実質公債費の抑制を図っていく。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9" name="テキスト ボックス 36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2" name="直線コネクタ 371"/>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3"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4" name="直線コネクタ 373"/>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5"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6" name="直線コネクタ 375"/>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97790</xdr:rowOff>
    </xdr:from>
    <xdr:to>
      <xdr:col>24</xdr:col>
      <xdr:colOff>558800</xdr:colOff>
      <xdr:row>43</xdr:row>
      <xdr:rowOff>6773</xdr:rowOff>
    </xdr:to>
    <xdr:cxnSp macro="">
      <xdr:nvCxnSpPr>
        <xdr:cNvPr id="377" name="直線コネクタ 376"/>
        <xdr:cNvCxnSpPr/>
      </xdr:nvCxnSpPr>
      <xdr:spPr>
        <a:xfrm flipV="1">
          <a:off x="16179800" y="729869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60554</xdr:rowOff>
    </xdr:from>
    <xdr:ext cx="762000" cy="259045"/>
    <xdr:sp macro="" textlink="">
      <xdr:nvSpPr>
        <xdr:cNvPr id="378" name="公債費負担の状況平均値テキスト"/>
        <xdr:cNvSpPr txBox="1"/>
      </xdr:nvSpPr>
      <xdr:spPr>
        <a:xfrm>
          <a:off x="17106900" y="674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79" name="フローチャート : 判断 378"/>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79163</xdr:rowOff>
    </xdr:to>
    <xdr:cxnSp macro="">
      <xdr:nvCxnSpPr>
        <xdr:cNvPr id="380" name="直線コネクタ 379"/>
        <xdr:cNvCxnSpPr/>
      </xdr:nvCxnSpPr>
      <xdr:spPr>
        <a:xfrm flipV="1">
          <a:off x="15290800" y="73791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1" name="フローチャート : 判断 380"/>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382" name="テキスト ボックス 381"/>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79163</xdr:rowOff>
    </xdr:from>
    <xdr:to>
      <xdr:col>22</xdr:col>
      <xdr:colOff>203200</xdr:colOff>
      <xdr:row>43</xdr:row>
      <xdr:rowOff>127423</xdr:rowOff>
    </xdr:to>
    <xdr:cxnSp macro="">
      <xdr:nvCxnSpPr>
        <xdr:cNvPr id="383" name="直線コネクタ 382"/>
        <xdr:cNvCxnSpPr/>
      </xdr:nvCxnSpPr>
      <xdr:spPr>
        <a:xfrm flipV="1">
          <a:off x="14401800" y="74515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4" name="フローチャート : 判断 383"/>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385" name="テキスト ボックス 384"/>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127423</xdr:rowOff>
    </xdr:from>
    <xdr:to>
      <xdr:col>21</xdr:col>
      <xdr:colOff>0</xdr:colOff>
      <xdr:row>43</xdr:row>
      <xdr:rowOff>135467</xdr:rowOff>
    </xdr:to>
    <xdr:cxnSp macro="">
      <xdr:nvCxnSpPr>
        <xdr:cNvPr id="386" name="直線コネクタ 385"/>
        <xdr:cNvCxnSpPr/>
      </xdr:nvCxnSpPr>
      <xdr:spPr>
        <a:xfrm flipV="1">
          <a:off x="13512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7" name="フローチャート : 判断 386"/>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88" name="テキスト ボックス 387"/>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89" name="フローチャート : 判断 388"/>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150723</xdr:rowOff>
    </xdr:from>
    <xdr:ext cx="762000" cy="259045"/>
    <xdr:sp macro="" textlink="">
      <xdr:nvSpPr>
        <xdr:cNvPr id="390" name="テキスト ボックス 389"/>
        <xdr:cNvSpPr txBox="1"/>
      </xdr:nvSpPr>
      <xdr:spPr>
        <a:xfrm>
          <a:off x="13131800" y="700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46990</xdr:rowOff>
    </xdr:from>
    <xdr:to>
      <xdr:col>24</xdr:col>
      <xdr:colOff>609600</xdr:colOff>
      <xdr:row>42</xdr:row>
      <xdr:rowOff>148590</xdr:rowOff>
    </xdr:to>
    <xdr:sp macro="" textlink="">
      <xdr:nvSpPr>
        <xdr:cNvPr id="396" name="円/楕円 395"/>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19067</xdr:rowOff>
    </xdr:from>
    <xdr:ext cx="762000" cy="259045"/>
    <xdr:sp macro="" textlink="">
      <xdr:nvSpPr>
        <xdr:cNvPr id="397"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398" name="円/楕円 397"/>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399" name="テキスト ボックス 398"/>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400" name="円/楕円 399"/>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401" name="テキスト ボックス 400"/>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76623</xdr:rowOff>
    </xdr:from>
    <xdr:to>
      <xdr:col>21</xdr:col>
      <xdr:colOff>50800</xdr:colOff>
      <xdr:row>44</xdr:row>
      <xdr:rowOff>6773</xdr:rowOff>
    </xdr:to>
    <xdr:sp macro="" textlink="">
      <xdr:nvSpPr>
        <xdr:cNvPr id="402" name="円/楕円 401"/>
        <xdr:cNvSpPr/>
      </xdr:nvSpPr>
      <xdr:spPr>
        <a:xfrm>
          <a:off x="14351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163000</xdr:rowOff>
    </xdr:from>
    <xdr:ext cx="762000" cy="259045"/>
    <xdr:sp macro="" textlink="">
      <xdr:nvSpPr>
        <xdr:cNvPr id="403" name="テキスト ボックス 402"/>
        <xdr:cNvSpPr txBox="1"/>
      </xdr:nvSpPr>
      <xdr:spPr>
        <a:xfrm>
          <a:off x="14020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84667</xdr:rowOff>
    </xdr:from>
    <xdr:to>
      <xdr:col>19</xdr:col>
      <xdr:colOff>533400</xdr:colOff>
      <xdr:row>44</xdr:row>
      <xdr:rowOff>14817</xdr:rowOff>
    </xdr:to>
    <xdr:sp macro="" textlink="">
      <xdr:nvSpPr>
        <xdr:cNvPr id="404" name="円/楕円 403"/>
        <xdr:cNvSpPr/>
      </xdr:nvSpPr>
      <xdr:spPr>
        <a:xfrm>
          <a:off x="13462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171044</xdr:rowOff>
    </xdr:from>
    <xdr:ext cx="762000" cy="259045"/>
    <xdr:sp macro="" textlink="">
      <xdr:nvSpPr>
        <xdr:cNvPr id="405" name="テキスト ボックス 404"/>
        <xdr:cNvSpPr txBox="1"/>
      </xdr:nvSpPr>
      <xdr:spPr>
        <a:xfrm>
          <a:off x="13131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平成１９年度までは、地方債の発行額を償還額以下に抑えていたことで残高は減っていたが,平成２０年度以降は大規模な建設事業の実施に伴い発行額が償還額を上回る状況が続いていた。</a:t>
          </a:r>
          <a:endParaRPr lang="ja-JP" altLang="ja-JP" sz="1400">
            <a:effectLst/>
          </a:endParaRPr>
        </a:p>
        <a:p>
          <a:pPr rtl="0"/>
          <a:r>
            <a:rPr lang="ja-JP" altLang="ja-JP" sz="1100" b="0" i="0" baseline="0">
              <a:solidFill>
                <a:schemeClr val="dk1"/>
              </a:solidFill>
              <a:effectLst/>
              <a:latin typeface="+mn-lt"/>
              <a:ea typeface="+mn-ea"/>
              <a:cs typeface="+mn-cs"/>
            </a:rPr>
            <a:t>　平成２６年度以降、算入公債費等増により良化傾向にあり、平成２７年度においても前年度比率は９．９ポイントの減となって改善されている。</a:t>
          </a:r>
          <a:endParaRPr lang="ja-JP" altLang="ja-JP" sz="1400">
            <a:effectLst/>
          </a:endParaRPr>
        </a:p>
        <a:p>
          <a:pPr rtl="0"/>
          <a:r>
            <a:rPr lang="ja-JP" altLang="ja-JP" sz="1100" b="0" i="0" baseline="0">
              <a:solidFill>
                <a:schemeClr val="dk1"/>
              </a:solidFill>
              <a:effectLst/>
              <a:latin typeface="+mn-lt"/>
              <a:ea typeface="+mn-ea"/>
              <a:cs typeface="+mn-cs"/>
            </a:rPr>
            <a:t>　しかし、類似団体平均と比較すると、依然高い水準にあるため、今後も新規事業の実施は必要最小限にとどめる等、健全な財政運営に努める。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69342</xdr:rowOff>
    </xdr:to>
    <xdr:cxnSp macro="">
      <xdr:nvCxnSpPr>
        <xdr:cNvPr id="434" name="直線コネクタ 433"/>
        <xdr:cNvCxnSpPr/>
      </xdr:nvCxnSpPr>
      <xdr:spPr>
        <a:xfrm flipV="1">
          <a:off x="17018000" y="2370667"/>
          <a:ext cx="0" cy="1127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41419</xdr:rowOff>
    </xdr:from>
    <xdr:ext cx="762000" cy="259045"/>
    <xdr:sp macro="" textlink="">
      <xdr:nvSpPr>
        <xdr:cNvPr id="435" name="将来負担の状況最小値テキスト"/>
        <xdr:cNvSpPr txBox="1"/>
      </xdr:nvSpPr>
      <xdr:spPr>
        <a:xfrm>
          <a:off x="17106900" y="347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20</xdr:row>
      <xdr:rowOff>69342</xdr:rowOff>
    </xdr:from>
    <xdr:to>
      <xdr:col>24</xdr:col>
      <xdr:colOff>647700</xdr:colOff>
      <xdr:row>20</xdr:row>
      <xdr:rowOff>69342</xdr:rowOff>
    </xdr:to>
    <xdr:cxnSp macro="">
      <xdr:nvCxnSpPr>
        <xdr:cNvPr id="436" name="直線コネクタ 435"/>
        <xdr:cNvCxnSpPr/>
      </xdr:nvCxnSpPr>
      <xdr:spPr>
        <a:xfrm>
          <a:off x="16929100" y="349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69342</xdr:rowOff>
    </xdr:from>
    <xdr:to>
      <xdr:col>24</xdr:col>
      <xdr:colOff>558800</xdr:colOff>
      <xdr:row>20</xdr:row>
      <xdr:rowOff>148971</xdr:rowOff>
    </xdr:to>
    <xdr:cxnSp macro="">
      <xdr:nvCxnSpPr>
        <xdr:cNvPr id="439" name="直線コネクタ 438"/>
        <xdr:cNvCxnSpPr/>
      </xdr:nvCxnSpPr>
      <xdr:spPr>
        <a:xfrm flipV="1">
          <a:off x="16179800" y="3498342"/>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98442</xdr:rowOff>
    </xdr:from>
    <xdr:ext cx="762000" cy="259045"/>
    <xdr:sp macro="" textlink="">
      <xdr:nvSpPr>
        <xdr:cNvPr id="440" name="将来負担の状況平均値テキスト"/>
        <xdr:cNvSpPr txBox="1"/>
      </xdr:nvSpPr>
      <xdr:spPr>
        <a:xfrm>
          <a:off x="17106900" y="2498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81915</xdr:rowOff>
    </xdr:from>
    <xdr:to>
      <xdr:col>24</xdr:col>
      <xdr:colOff>609600</xdr:colOff>
      <xdr:row>16</xdr:row>
      <xdr:rowOff>12065</xdr:rowOff>
    </xdr:to>
    <xdr:sp macro="" textlink="">
      <xdr:nvSpPr>
        <xdr:cNvPr id="441" name="フローチャート : 判断 440"/>
        <xdr:cNvSpPr/>
      </xdr:nvSpPr>
      <xdr:spPr>
        <a:xfrm>
          <a:off x="169672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148971</xdr:rowOff>
    </xdr:from>
    <xdr:to>
      <xdr:col>23</xdr:col>
      <xdr:colOff>406400</xdr:colOff>
      <xdr:row>21</xdr:row>
      <xdr:rowOff>97367</xdr:rowOff>
    </xdr:to>
    <xdr:cxnSp macro="">
      <xdr:nvCxnSpPr>
        <xdr:cNvPr id="442" name="直線コネクタ 441"/>
        <xdr:cNvCxnSpPr/>
      </xdr:nvCxnSpPr>
      <xdr:spPr>
        <a:xfrm flipV="1">
          <a:off x="15290800" y="3577971"/>
          <a:ext cx="889000" cy="11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65701</xdr:rowOff>
    </xdr:from>
    <xdr:to>
      <xdr:col>23</xdr:col>
      <xdr:colOff>457200</xdr:colOff>
      <xdr:row>16</xdr:row>
      <xdr:rowOff>167301</xdr:rowOff>
    </xdr:to>
    <xdr:sp macro="" textlink="">
      <xdr:nvSpPr>
        <xdr:cNvPr id="443" name="フローチャート : 判断 442"/>
        <xdr:cNvSpPr/>
      </xdr:nvSpPr>
      <xdr:spPr>
        <a:xfrm>
          <a:off x="16129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6028</xdr:rowOff>
    </xdr:from>
    <xdr:ext cx="736600" cy="259045"/>
    <xdr:sp macro="" textlink="">
      <xdr:nvSpPr>
        <xdr:cNvPr id="444" name="テキスト ボックス 443"/>
        <xdr:cNvSpPr txBox="1"/>
      </xdr:nvSpPr>
      <xdr:spPr>
        <a:xfrm>
          <a:off x="15798800" y="2577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97367</xdr:rowOff>
    </xdr:from>
    <xdr:to>
      <xdr:col>22</xdr:col>
      <xdr:colOff>203200</xdr:colOff>
      <xdr:row>21</xdr:row>
      <xdr:rowOff>107019</xdr:rowOff>
    </xdr:to>
    <xdr:cxnSp macro="">
      <xdr:nvCxnSpPr>
        <xdr:cNvPr id="445" name="直線コネクタ 444"/>
        <xdr:cNvCxnSpPr/>
      </xdr:nvCxnSpPr>
      <xdr:spPr>
        <a:xfrm flipV="1">
          <a:off x="14401800" y="369781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101896</xdr:rowOff>
    </xdr:from>
    <xdr:to>
      <xdr:col>22</xdr:col>
      <xdr:colOff>254000</xdr:colOff>
      <xdr:row>17</xdr:row>
      <xdr:rowOff>32046</xdr:rowOff>
    </xdr:to>
    <xdr:sp macro="" textlink="">
      <xdr:nvSpPr>
        <xdr:cNvPr id="446" name="フローチャート : 判断 445"/>
        <xdr:cNvSpPr/>
      </xdr:nvSpPr>
      <xdr:spPr>
        <a:xfrm>
          <a:off x="15240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42223</xdr:rowOff>
    </xdr:from>
    <xdr:ext cx="762000" cy="259045"/>
    <xdr:sp macro="" textlink="">
      <xdr:nvSpPr>
        <xdr:cNvPr id="447" name="テキスト ボックス 446"/>
        <xdr:cNvSpPr txBox="1"/>
      </xdr:nvSpPr>
      <xdr:spPr>
        <a:xfrm>
          <a:off x="14909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107019</xdr:rowOff>
    </xdr:from>
    <xdr:to>
      <xdr:col>21</xdr:col>
      <xdr:colOff>0</xdr:colOff>
      <xdr:row>21</xdr:row>
      <xdr:rowOff>145627</xdr:rowOff>
    </xdr:to>
    <xdr:cxnSp macro="">
      <xdr:nvCxnSpPr>
        <xdr:cNvPr id="448" name="直線コネクタ 447"/>
        <xdr:cNvCxnSpPr/>
      </xdr:nvCxnSpPr>
      <xdr:spPr>
        <a:xfrm flipV="1">
          <a:off x="13512800" y="3707469"/>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18119</xdr:rowOff>
    </xdr:from>
    <xdr:to>
      <xdr:col>21</xdr:col>
      <xdr:colOff>50800</xdr:colOff>
      <xdr:row>17</xdr:row>
      <xdr:rowOff>119719</xdr:rowOff>
    </xdr:to>
    <xdr:sp macro="" textlink="">
      <xdr:nvSpPr>
        <xdr:cNvPr id="449" name="フローチャート : 判断 448"/>
        <xdr:cNvSpPr/>
      </xdr:nvSpPr>
      <xdr:spPr>
        <a:xfrm>
          <a:off x="14351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129896</xdr:rowOff>
    </xdr:from>
    <xdr:ext cx="762000" cy="259045"/>
    <xdr:sp macro="" textlink="">
      <xdr:nvSpPr>
        <xdr:cNvPr id="450" name="テキスト ボックス 449"/>
        <xdr:cNvSpPr txBox="1"/>
      </xdr:nvSpPr>
      <xdr:spPr>
        <a:xfrm>
          <a:off x="14020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115443</xdr:rowOff>
    </xdr:from>
    <xdr:to>
      <xdr:col>19</xdr:col>
      <xdr:colOff>533400</xdr:colOff>
      <xdr:row>18</xdr:row>
      <xdr:rowOff>45593</xdr:rowOff>
    </xdr:to>
    <xdr:sp macro="" textlink="">
      <xdr:nvSpPr>
        <xdr:cNvPr id="451" name="フローチャート : 判断 450"/>
        <xdr:cNvSpPr/>
      </xdr:nvSpPr>
      <xdr:spPr>
        <a:xfrm>
          <a:off x="13462000" y="303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55770</xdr:rowOff>
    </xdr:from>
    <xdr:ext cx="762000" cy="259045"/>
    <xdr:sp macro="" textlink="">
      <xdr:nvSpPr>
        <xdr:cNvPr id="452" name="テキスト ボックス 451"/>
        <xdr:cNvSpPr txBox="1"/>
      </xdr:nvSpPr>
      <xdr:spPr>
        <a:xfrm>
          <a:off x="13131800" y="2798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20</xdr:row>
      <xdr:rowOff>18542</xdr:rowOff>
    </xdr:from>
    <xdr:to>
      <xdr:col>24</xdr:col>
      <xdr:colOff>609600</xdr:colOff>
      <xdr:row>20</xdr:row>
      <xdr:rowOff>120142</xdr:rowOff>
    </xdr:to>
    <xdr:sp macro="" textlink="">
      <xdr:nvSpPr>
        <xdr:cNvPr id="458" name="円/楕円 457"/>
        <xdr:cNvSpPr/>
      </xdr:nvSpPr>
      <xdr:spPr>
        <a:xfrm>
          <a:off x="16967200" y="34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85869</xdr:rowOff>
    </xdr:from>
    <xdr:ext cx="762000" cy="259045"/>
    <xdr:sp macro="" textlink="">
      <xdr:nvSpPr>
        <xdr:cNvPr id="459" name="将来負担の状況該当値テキスト"/>
        <xdr:cNvSpPr txBox="1"/>
      </xdr:nvSpPr>
      <xdr:spPr>
        <a:xfrm>
          <a:off x="17106900" y="33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98171</xdr:rowOff>
    </xdr:from>
    <xdr:to>
      <xdr:col>23</xdr:col>
      <xdr:colOff>457200</xdr:colOff>
      <xdr:row>21</xdr:row>
      <xdr:rowOff>28321</xdr:rowOff>
    </xdr:to>
    <xdr:sp macro="" textlink="">
      <xdr:nvSpPr>
        <xdr:cNvPr id="460" name="円/楕円 459"/>
        <xdr:cNvSpPr/>
      </xdr:nvSpPr>
      <xdr:spPr>
        <a:xfrm>
          <a:off x="16129000" y="35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13098</xdr:rowOff>
    </xdr:from>
    <xdr:ext cx="736600" cy="259045"/>
    <xdr:sp macro="" textlink="">
      <xdr:nvSpPr>
        <xdr:cNvPr id="461" name="テキスト ボックス 460"/>
        <xdr:cNvSpPr txBox="1"/>
      </xdr:nvSpPr>
      <xdr:spPr>
        <a:xfrm>
          <a:off x="15798800" y="361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46567</xdr:rowOff>
    </xdr:from>
    <xdr:to>
      <xdr:col>22</xdr:col>
      <xdr:colOff>254000</xdr:colOff>
      <xdr:row>21</xdr:row>
      <xdr:rowOff>148167</xdr:rowOff>
    </xdr:to>
    <xdr:sp macro="" textlink="">
      <xdr:nvSpPr>
        <xdr:cNvPr id="462" name="円/楕円 461"/>
        <xdr:cNvSpPr/>
      </xdr:nvSpPr>
      <xdr:spPr>
        <a:xfrm>
          <a:off x="15240000" y="36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132944</xdr:rowOff>
    </xdr:from>
    <xdr:ext cx="762000" cy="259045"/>
    <xdr:sp macro="" textlink="">
      <xdr:nvSpPr>
        <xdr:cNvPr id="463" name="テキスト ボックス 462"/>
        <xdr:cNvSpPr txBox="1"/>
      </xdr:nvSpPr>
      <xdr:spPr>
        <a:xfrm>
          <a:off x="14909800" y="3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56219</xdr:rowOff>
    </xdr:from>
    <xdr:to>
      <xdr:col>21</xdr:col>
      <xdr:colOff>50800</xdr:colOff>
      <xdr:row>21</xdr:row>
      <xdr:rowOff>157819</xdr:rowOff>
    </xdr:to>
    <xdr:sp macro="" textlink="">
      <xdr:nvSpPr>
        <xdr:cNvPr id="464" name="円/楕円 463"/>
        <xdr:cNvSpPr/>
      </xdr:nvSpPr>
      <xdr:spPr>
        <a:xfrm>
          <a:off x="14351000" y="365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142596</xdr:rowOff>
    </xdr:from>
    <xdr:ext cx="762000" cy="259045"/>
    <xdr:sp macro="" textlink="">
      <xdr:nvSpPr>
        <xdr:cNvPr id="465" name="テキスト ボックス 464"/>
        <xdr:cNvSpPr txBox="1"/>
      </xdr:nvSpPr>
      <xdr:spPr>
        <a:xfrm>
          <a:off x="14020800" y="374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94827</xdr:rowOff>
    </xdr:from>
    <xdr:to>
      <xdr:col>19</xdr:col>
      <xdr:colOff>533400</xdr:colOff>
      <xdr:row>22</xdr:row>
      <xdr:rowOff>24977</xdr:rowOff>
    </xdr:to>
    <xdr:sp macro="" textlink="">
      <xdr:nvSpPr>
        <xdr:cNvPr id="466" name="円/楕円 465"/>
        <xdr:cNvSpPr/>
      </xdr:nvSpPr>
      <xdr:spPr>
        <a:xfrm>
          <a:off x="13462000" y="369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9754</xdr:rowOff>
    </xdr:from>
    <xdr:ext cx="762000" cy="259045"/>
    <xdr:sp macro="" textlink="">
      <xdr:nvSpPr>
        <xdr:cNvPr id="467" name="テキスト ボックス 466"/>
        <xdr:cNvSpPr txBox="1"/>
      </xdr:nvSpPr>
      <xdr:spPr>
        <a:xfrm>
          <a:off x="13131800" y="37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職員数については、定員管理計画に基づき採用を行っており、毎年人数は減っている。</a:t>
          </a:r>
          <a:endParaRPr lang="ja-JP" altLang="ja-JP" sz="1400">
            <a:effectLst/>
          </a:endParaRPr>
        </a:p>
        <a:p>
          <a:pPr rtl="0"/>
          <a:r>
            <a:rPr lang="ja-JP" altLang="ja-JP" sz="1100" b="0" i="0" baseline="0">
              <a:solidFill>
                <a:schemeClr val="dk1"/>
              </a:solidFill>
              <a:effectLst/>
              <a:latin typeface="+mn-lt"/>
              <a:ea typeface="+mn-ea"/>
              <a:cs typeface="+mn-cs"/>
            </a:rPr>
            <a:t>　平成２２年度において７年間の給与カットが終了したことにより、類似団体平均より若干悪化していたが、職員数の減により平成２３年度からは類似団体の平均値程度となった。平成２５年度から再度の給与カットにより、類似団体との比較において低い水準となっている。平成２７年度は職員数の減少もありポイントは改善されている。</a:t>
          </a:r>
          <a:endParaRPr lang="ja-JP" altLang="ja-JP" sz="1400">
            <a:effectLst/>
          </a:endParaRPr>
        </a:p>
        <a:p>
          <a:pPr rtl="0"/>
          <a:r>
            <a:rPr lang="ja-JP" altLang="ja-JP" sz="1100" b="0" i="0" baseline="0">
              <a:solidFill>
                <a:schemeClr val="dk1"/>
              </a:solidFill>
              <a:effectLst/>
              <a:latin typeface="+mn-lt"/>
              <a:ea typeface="+mn-ea"/>
              <a:cs typeface="+mn-cs"/>
            </a:rPr>
            <a:t>　今後も一時的なカットによるだけでなく、計画に基づき適正な人員管理を行うなど構造的な面からも、総人件費の抑制を図っていく。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26416</xdr:rowOff>
    </xdr:from>
    <xdr:to>
      <xdr:col>7</xdr:col>
      <xdr:colOff>15875</xdr:colOff>
      <xdr:row>36</xdr:row>
      <xdr:rowOff>76708</xdr:rowOff>
    </xdr:to>
    <xdr:cxnSp macro="">
      <xdr:nvCxnSpPr>
        <xdr:cNvPr id="64" name="直線コネクタ 63"/>
        <xdr:cNvCxnSpPr/>
      </xdr:nvCxnSpPr>
      <xdr:spPr>
        <a:xfrm flipV="1">
          <a:off x="3987800" y="619861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36</xdr:row>
      <xdr:rowOff>108712</xdr:rowOff>
    </xdr:to>
    <xdr:cxnSp macro="">
      <xdr:nvCxnSpPr>
        <xdr:cNvPr id="67" name="直線コネクタ 66"/>
        <xdr:cNvCxnSpPr/>
      </xdr:nvCxnSpPr>
      <xdr:spPr>
        <a:xfrm flipV="1">
          <a:off x="3098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108712</xdr:rowOff>
    </xdr:from>
    <xdr:to>
      <xdr:col>4</xdr:col>
      <xdr:colOff>346075</xdr:colOff>
      <xdr:row>37</xdr:row>
      <xdr:rowOff>56134</xdr:rowOff>
    </xdr:to>
    <xdr:cxnSp macro="">
      <xdr:nvCxnSpPr>
        <xdr:cNvPr id="70" name="直線コネクタ 69"/>
        <xdr:cNvCxnSpPr/>
      </xdr:nvCxnSpPr>
      <xdr:spPr>
        <a:xfrm flipV="1">
          <a:off x="2209800" y="628091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56134</xdr:rowOff>
    </xdr:from>
    <xdr:to>
      <xdr:col>3</xdr:col>
      <xdr:colOff>142875</xdr:colOff>
      <xdr:row>37</xdr:row>
      <xdr:rowOff>65278</xdr:rowOff>
    </xdr:to>
    <xdr:cxnSp macro="">
      <xdr:nvCxnSpPr>
        <xdr:cNvPr id="73" name="直線コネクタ 72"/>
        <xdr:cNvCxnSpPr/>
      </xdr:nvCxnSpPr>
      <xdr:spPr>
        <a:xfrm flipV="1">
          <a:off x="1320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107967</xdr:rowOff>
    </xdr:from>
    <xdr:ext cx="762000" cy="259045"/>
    <xdr:sp macro="" textlink="">
      <xdr:nvSpPr>
        <xdr:cNvPr id="75" name="テキスト ボックス 74"/>
        <xdr:cNvSpPr txBox="1"/>
      </xdr:nvSpPr>
      <xdr:spPr>
        <a:xfrm>
          <a:off x="1828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147066</xdr:rowOff>
    </xdr:from>
    <xdr:to>
      <xdr:col>7</xdr:col>
      <xdr:colOff>66675</xdr:colOff>
      <xdr:row>36</xdr:row>
      <xdr:rowOff>77216</xdr:rowOff>
    </xdr:to>
    <xdr:sp macro="" textlink="">
      <xdr:nvSpPr>
        <xdr:cNvPr id="83" name="円/楕円 82"/>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163593</xdr:rowOff>
    </xdr:from>
    <xdr:ext cx="762000" cy="259045"/>
    <xdr:sp macro="" textlink="">
      <xdr:nvSpPr>
        <xdr:cNvPr id="84" name="人件費該当値テキスト"/>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5334</xdr:rowOff>
    </xdr:from>
    <xdr:to>
      <xdr:col>3</xdr:col>
      <xdr:colOff>193675</xdr:colOff>
      <xdr:row>37</xdr:row>
      <xdr:rowOff>106934</xdr:rowOff>
    </xdr:to>
    <xdr:sp macro="" textlink="">
      <xdr:nvSpPr>
        <xdr:cNvPr id="89" name="円/楕円 88"/>
        <xdr:cNvSpPr/>
      </xdr:nvSpPr>
      <xdr:spPr>
        <a:xfrm>
          <a:off x="2159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90" name="テキスト ボックス 89"/>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物件費に係る経常収支比率は、類似団体、県内市町村平均と比較して低い水準にあるが、類似団体と同様に増加傾向にある。</a:t>
          </a:r>
          <a:endParaRPr lang="ja-JP" altLang="ja-JP" sz="1400">
            <a:effectLst/>
          </a:endParaRPr>
        </a:p>
        <a:p>
          <a:pPr rtl="0"/>
          <a:r>
            <a:rPr lang="ja-JP" altLang="ja-JP" sz="1100" b="0" i="0" baseline="0">
              <a:solidFill>
                <a:schemeClr val="dk1"/>
              </a:solidFill>
              <a:effectLst/>
              <a:latin typeface="+mn-lt"/>
              <a:ea typeface="+mn-ea"/>
              <a:cs typeface="+mn-cs"/>
            </a:rPr>
            <a:t>　行財政改革の推進による指定管理制度など、民間等の活用により人件費から物件費へ移行、委託費の増加といった傾向があるため、今後経常的に必要なシステム関連委託料や機器リース料などの通常管理・運営について、手法改善・費用の節減に努め、総額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77470</xdr:rowOff>
    </xdr:from>
    <xdr:to>
      <xdr:col>24</xdr:col>
      <xdr:colOff>31750</xdr:colOff>
      <xdr:row>17</xdr:row>
      <xdr:rowOff>85090</xdr:rowOff>
    </xdr:to>
    <xdr:cxnSp macro="">
      <xdr:nvCxnSpPr>
        <xdr:cNvPr id="124" name="直線コネクタ 123"/>
        <xdr:cNvCxnSpPr/>
      </xdr:nvCxnSpPr>
      <xdr:spPr>
        <a:xfrm>
          <a:off x="15671800" y="2992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46990</xdr:rowOff>
    </xdr:from>
    <xdr:to>
      <xdr:col>22</xdr:col>
      <xdr:colOff>565150</xdr:colOff>
      <xdr:row>17</xdr:row>
      <xdr:rowOff>77470</xdr:rowOff>
    </xdr:to>
    <xdr:cxnSp macro="">
      <xdr:nvCxnSpPr>
        <xdr:cNvPr id="127" name="直線コネクタ 126"/>
        <xdr:cNvCxnSpPr/>
      </xdr:nvCxnSpPr>
      <xdr:spPr>
        <a:xfrm>
          <a:off x="14782800" y="296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39370</xdr:rowOff>
    </xdr:from>
    <xdr:to>
      <xdr:col>21</xdr:col>
      <xdr:colOff>361950</xdr:colOff>
      <xdr:row>17</xdr:row>
      <xdr:rowOff>46990</xdr:rowOff>
    </xdr:to>
    <xdr:cxnSp macro="">
      <xdr:nvCxnSpPr>
        <xdr:cNvPr id="130" name="直線コネクタ 129"/>
        <xdr:cNvCxnSpPr/>
      </xdr:nvCxnSpPr>
      <xdr:spPr>
        <a:xfrm>
          <a:off x="13893800" y="2954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39370</xdr:rowOff>
    </xdr:to>
    <xdr:cxnSp macro="">
      <xdr:nvCxnSpPr>
        <xdr:cNvPr id="133" name="直線コネクタ 132"/>
        <xdr:cNvCxnSpPr/>
      </xdr:nvCxnSpPr>
      <xdr:spPr>
        <a:xfrm>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34290</xdr:rowOff>
    </xdr:from>
    <xdr:to>
      <xdr:col>24</xdr:col>
      <xdr:colOff>82550</xdr:colOff>
      <xdr:row>17</xdr:row>
      <xdr:rowOff>135890</xdr:rowOff>
    </xdr:to>
    <xdr:sp macro="" textlink="">
      <xdr:nvSpPr>
        <xdr:cNvPr id="143" name="円/楕円 142"/>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50817</xdr:rowOff>
    </xdr:from>
    <xdr:ext cx="762000" cy="259045"/>
    <xdr:sp macro="" textlink="">
      <xdr:nvSpPr>
        <xdr:cNvPr id="144" name="物件費該当値テキスト"/>
        <xdr:cNvSpPr txBox="1"/>
      </xdr:nvSpPr>
      <xdr:spPr>
        <a:xfrm>
          <a:off x="165989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5" name="円/楕円 144"/>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138447</xdr:rowOff>
    </xdr:from>
    <xdr:ext cx="736600" cy="259045"/>
    <xdr:sp macro="" textlink="">
      <xdr:nvSpPr>
        <xdr:cNvPr id="146" name="テキスト ボックス 145"/>
        <xdr:cNvSpPr txBox="1"/>
      </xdr:nvSpPr>
      <xdr:spPr>
        <a:xfrm>
          <a:off x="15290800" y="2710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167640</xdr:rowOff>
    </xdr:from>
    <xdr:to>
      <xdr:col>21</xdr:col>
      <xdr:colOff>412750</xdr:colOff>
      <xdr:row>17</xdr:row>
      <xdr:rowOff>97790</xdr:rowOff>
    </xdr:to>
    <xdr:sp macro="" textlink="">
      <xdr:nvSpPr>
        <xdr:cNvPr id="147" name="円/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160020</xdr:rowOff>
    </xdr:from>
    <xdr:to>
      <xdr:col>20</xdr:col>
      <xdr:colOff>209550</xdr:colOff>
      <xdr:row>17</xdr:row>
      <xdr:rowOff>90170</xdr:rowOff>
    </xdr:to>
    <xdr:sp macro="" textlink="">
      <xdr:nvSpPr>
        <xdr:cNvPr id="149" name="円/楕円 148"/>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100347</xdr:rowOff>
    </xdr:from>
    <xdr:ext cx="762000" cy="259045"/>
    <xdr:sp macro="" textlink="">
      <xdr:nvSpPr>
        <xdr:cNvPr id="150" name="テキスト ボックス 149"/>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114300</xdr:rowOff>
    </xdr:from>
    <xdr:to>
      <xdr:col>19</xdr:col>
      <xdr:colOff>6350</xdr:colOff>
      <xdr:row>17</xdr:row>
      <xdr:rowOff>44450</xdr:rowOff>
    </xdr:to>
    <xdr:sp macro="" textlink="">
      <xdr:nvSpPr>
        <xdr:cNvPr id="151" name="円/楕円 150"/>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54627</xdr:rowOff>
    </xdr:from>
    <xdr:ext cx="762000" cy="259045"/>
    <xdr:sp macro="" textlink="">
      <xdr:nvSpPr>
        <xdr:cNvPr id="152" name="テキスト ボックス 151"/>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０年度までは類似団体とほぼ同水準であったが、平成２１年度以降は平均を超えて推移している。要因としては、直営保育所を統合・民営化したことによる児童措置費の増、及び障がい者の自立支援である介護給付事業の増などが挙げられる。　　</a:t>
          </a:r>
          <a:endParaRPr lang="ja-JP" altLang="ja-JP" sz="1400">
            <a:effectLst/>
          </a:endParaRPr>
        </a:p>
        <a:p>
          <a:pPr rtl="0"/>
          <a:r>
            <a:rPr lang="ja-JP" altLang="ja-JP" sz="1100" b="0" i="0" baseline="0">
              <a:solidFill>
                <a:schemeClr val="dk1"/>
              </a:solidFill>
              <a:effectLst/>
              <a:latin typeface="+mn-lt"/>
              <a:ea typeface="+mn-ea"/>
              <a:cs typeface="+mn-cs"/>
            </a:rPr>
            <a:t>　平成２５年度はポイントの改善が見られたが、平成２６、２７年度は、新たな統合保育所の委託料の増により、再びポイントが増加している。</a:t>
          </a:r>
          <a:endParaRPr lang="ja-JP" altLang="ja-JP" sz="1400">
            <a:effectLst/>
          </a:endParaRPr>
        </a:p>
        <a:p>
          <a:pPr rtl="0"/>
          <a:r>
            <a:rPr lang="ja-JP" altLang="ja-JP" sz="1100" b="0" i="0" baseline="0">
              <a:solidFill>
                <a:schemeClr val="dk1"/>
              </a:solidFill>
              <a:effectLst/>
              <a:latin typeface="+mn-lt"/>
              <a:ea typeface="+mn-ea"/>
              <a:cs typeface="+mn-cs"/>
            </a:rPr>
            <a:t>　今後も増加傾向にある扶助費の抑制を行うため、単独で行っている助成事業等について検証・見直しを行っていく。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79375</xdr:rowOff>
    </xdr:from>
    <xdr:to>
      <xdr:col>7</xdr:col>
      <xdr:colOff>15875</xdr:colOff>
      <xdr:row>56</xdr:row>
      <xdr:rowOff>88900</xdr:rowOff>
    </xdr:to>
    <xdr:cxnSp macro="">
      <xdr:nvCxnSpPr>
        <xdr:cNvPr id="189" name="直線コネクタ 188"/>
        <xdr:cNvCxnSpPr/>
      </xdr:nvCxnSpPr>
      <xdr:spPr>
        <a:xfrm>
          <a:off x="3987800" y="96805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54627</xdr:rowOff>
    </xdr:from>
    <xdr:ext cx="762000" cy="259045"/>
    <xdr:sp macro="" textlink="">
      <xdr:nvSpPr>
        <xdr:cNvPr id="190"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79375</xdr:rowOff>
    </xdr:to>
    <xdr:cxnSp macro="">
      <xdr:nvCxnSpPr>
        <xdr:cNvPr id="192" name="直線コネクタ 191"/>
        <xdr:cNvCxnSpPr/>
      </xdr:nvCxnSpPr>
      <xdr:spPr>
        <a:xfrm>
          <a:off x="3098800" y="95758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146050</xdr:rowOff>
    </xdr:from>
    <xdr:to>
      <xdr:col>4</xdr:col>
      <xdr:colOff>346075</xdr:colOff>
      <xdr:row>56</xdr:row>
      <xdr:rowOff>3175</xdr:rowOff>
    </xdr:to>
    <xdr:cxnSp macro="">
      <xdr:nvCxnSpPr>
        <xdr:cNvPr id="195" name="直線コネクタ 194"/>
        <xdr:cNvCxnSpPr/>
      </xdr:nvCxnSpPr>
      <xdr:spPr>
        <a:xfrm flipV="1">
          <a:off x="2209800" y="9575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117475</xdr:rowOff>
    </xdr:from>
    <xdr:to>
      <xdr:col>3</xdr:col>
      <xdr:colOff>142875</xdr:colOff>
      <xdr:row>56</xdr:row>
      <xdr:rowOff>3175</xdr:rowOff>
    </xdr:to>
    <xdr:cxnSp macro="">
      <xdr:nvCxnSpPr>
        <xdr:cNvPr id="198" name="直線コネクタ 197"/>
        <xdr:cNvCxnSpPr/>
      </xdr:nvCxnSpPr>
      <xdr:spPr>
        <a:xfrm>
          <a:off x="1320800" y="95472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8" name="円/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9"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28575</xdr:rowOff>
    </xdr:from>
    <xdr:to>
      <xdr:col>5</xdr:col>
      <xdr:colOff>600075</xdr:colOff>
      <xdr:row>56</xdr:row>
      <xdr:rowOff>130175</xdr:rowOff>
    </xdr:to>
    <xdr:sp macro="" textlink="">
      <xdr:nvSpPr>
        <xdr:cNvPr id="210" name="円/楕円 209"/>
        <xdr:cNvSpPr/>
      </xdr:nvSpPr>
      <xdr:spPr>
        <a:xfrm>
          <a:off x="3937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114952</xdr:rowOff>
    </xdr:from>
    <xdr:ext cx="736600" cy="259045"/>
    <xdr:sp macro="" textlink="">
      <xdr:nvSpPr>
        <xdr:cNvPr id="211" name="テキスト ボックス 210"/>
        <xdr:cNvSpPr txBox="1"/>
      </xdr:nvSpPr>
      <xdr:spPr>
        <a:xfrm>
          <a:off x="3606800" y="971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2" name="円/楕円 211"/>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3" name="テキスト ボックス 212"/>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123825</xdr:rowOff>
    </xdr:from>
    <xdr:to>
      <xdr:col>3</xdr:col>
      <xdr:colOff>193675</xdr:colOff>
      <xdr:row>56</xdr:row>
      <xdr:rowOff>53975</xdr:rowOff>
    </xdr:to>
    <xdr:sp macro="" textlink="">
      <xdr:nvSpPr>
        <xdr:cNvPr id="214" name="円/楕円 213"/>
        <xdr:cNvSpPr/>
      </xdr:nvSpPr>
      <xdr:spPr>
        <a:xfrm>
          <a:off x="2159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38752</xdr:rowOff>
    </xdr:from>
    <xdr:ext cx="762000" cy="259045"/>
    <xdr:sp macro="" textlink="">
      <xdr:nvSpPr>
        <xdr:cNvPr id="215" name="テキスト ボックス 214"/>
        <xdr:cNvSpPr txBox="1"/>
      </xdr:nvSpPr>
      <xdr:spPr>
        <a:xfrm>
          <a:off x="1828800" y="963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66675</xdr:rowOff>
    </xdr:from>
    <xdr:to>
      <xdr:col>1</xdr:col>
      <xdr:colOff>676275</xdr:colOff>
      <xdr:row>55</xdr:row>
      <xdr:rowOff>168275</xdr:rowOff>
    </xdr:to>
    <xdr:sp macro="" textlink="">
      <xdr:nvSpPr>
        <xdr:cNvPr id="216" name="円/楕円 215"/>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153052</xdr:rowOff>
    </xdr:from>
    <xdr:ext cx="762000" cy="259045"/>
    <xdr:sp macro="" textlink="">
      <xdr:nvSpPr>
        <xdr:cNvPr id="217" name="テキスト ボックス 216"/>
        <xdr:cNvSpPr txBox="1"/>
      </xdr:nvSpPr>
      <xdr:spPr>
        <a:xfrm>
          <a:off x="939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その他に係る経常収支比率が類似団体を上回っている主な要因は、公共下水道事業等の特別会計への繰出金の増加である。</a:t>
          </a:r>
          <a:endParaRPr lang="ja-JP" altLang="ja-JP" sz="1400">
            <a:effectLst/>
          </a:endParaRPr>
        </a:p>
        <a:p>
          <a:pPr rtl="0"/>
          <a:r>
            <a:rPr lang="ja-JP" altLang="ja-JP" sz="1100" b="0" i="0" baseline="0">
              <a:solidFill>
                <a:schemeClr val="dk1"/>
              </a:solidFill>
              <a:effectLst/>
              <a:latin typeface="+mn-lt"/>
              <a:ea typeface="+mn-ea"/>
              <a:cs typeface="+mn-cs"/>
            </a:rPr>
            <a:t>　下水道事業については、今後も建設費に係る起債の償還による繰出金の増が見込まれることから、のちの維持管理までを視野に入れた収支の見通しや事業計画の見直しを行い、総事業費を抑制するとともに、今後平準化債の活用などにより単年度の繰出金の抑制を図っ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77470</xdr:rowOff>
    </xdr:to>
    <xdr:cxnSp macro="">
      <xdr:nvCxnSpPr>
        <xdr:cNvPr id="250" name="直線コネクタ 249"/>
        <xdr:cNvCxnSpPr/>
      </xdr:nvCxnSpPr>
      <xdr:spPr>
        <a:xfrm flipV="1">
          <a:off x="15671800" y="101092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165100</xdr:rowOff>
    </xdr:from>
    <xdr:to>
      <xdr:col>22</xdr:col>
      <xdr:colOff>565150</xdr:colOff>
      <xdr:row>59</xdr:row>
      <xdr:rowOff>77470</xdr:rowOff>
    </xdr:to>
    <xdr:cxnSp macro="">
      <xdr:nvCxnSpPr>
        <xdr:cNvPr id="253" name="直線コネクタ 252"/>
        <xdr:cNvCxnSpPr/>
      </xdr:nvCxnSpPr>
      <xdr:spPr>
        <a:xfrm>
          <a:off x="14782800" y="10109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134620</xdr:rowOff>
    </xdr:from>
    <xdr:to>
      <xdr:col>21</xdr:col>
      <xdr:colOff>361950</xdr:colOff>
      <xdr:row>58</xdr:row>
      <xdr:rowOff>165100</xdr:rowOff>
    </xdr:to>
    <xdr:cxnSp macro="">
      <xdr:nvCxnSpPr>
        <xdr:cNvPr id="256" name="直線コネクタ 255"/>
        <xdr:cNvCxnSpPr/>
      </xdr:nvCxnSpPr>
      <xdr:spPr>
        <a:xfrm>
          <a:off x="13893800" y="10078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35560</xdr:rowOff>
    </xdr:from>
    <xdr:to>
      <xdr:col>20</xdr:col>
      <xdr:colOff>158750</xdr:colOff>
      <xdr:row>58</xdr:row>
      <xdr:rowOff>134620</xdr:rowOff>
    </xdr:to>
    <xdr:cxnSp macro="">
      <xdr:nvCxnSpPr>
        <xdr:cNvPr id="259" name="直線コネクタ 258"/>
        <xdr:cNvCxnSpPr/>
      </xdr:nvCxnSpPr>
      <xdr:spPr>
        <a:xfrm>
          <a:off x="13004800" y="9979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9" name="円/楕円 268"/>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70"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26670</xdr:rowOff>
    </xdr:from>
    <xdr:to>
      <xdr:col>22</xdr:col>
      <xdr:colOff>615950</xdr:colOff>
      <xdr:row>59</xdr:row>
      <xdr:rowOff>128270</xdr:rowOff>
    </xdr:to>
    <xdr:sp macro="" textlink="">
      <xdr:nvSpPr>
        <xdr:cNvPr id="271" name="円/楕円 270"/>
        <xdr:cNvSpPr/>
      </xdr:nvSpPr>
      <xdr:spPr>
        <a:xfrm>
          <a:off x="15621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113047</xdr:rowOff>
    </xdr:from>
    <xdr:ext cx="736600" cy="259045"/>
    <xdr:sp macro="" textlink="">
      <xdr:nvSpPr>
        <xdr:cNvPr id="272" name="テキスト ボックス 271"/>
        <xdr:cNvSpPr txBox="1"/>
      </xdr:nvSpPr>
      <xdr:spPr>
        <a:xfrm>
          <a:off x="15290800" y="1022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3" name="円/楕円 272"/>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4" name="テキスト ボックス 273"/>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83820</xdr:rowOff>
    </xdr:from>
    <xdr:to>
      <xdr:col>20</xdr:col>
      <xdr:colOff>209550</xdr:colOff>
      <xdr:row>59</xdr:row>
      <xdr:rowOff>13970</xdr:rowOff>
    </xdr:to>
    <xdr:sp macro="" textlink="">
      <xdr:nvSpPr>
        <xdr:cNvPr id="275" name="円/楕円 274"/>
        <xdr:cNvSpPr/>
      </xdr:nvSpPr>
      <xdr:spPr>
        <a:xfrm>
          <a:off x="13843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170197</xdr:rowOff>
    </xdr:from>
    <xdr:ext cx="762000" cy="259045"/>
    <xdr:sp macro="" textlink="">
      <xdr:nvSpPr>
        <xdr:cNvPr id="276" name="テキスト ボックス 275"/>
        <xdr:cNvSpPr txBox="1"/>
      </xdr:nvSpPr>
      <xdr:spPr>
        <a:xfrm>
          <a:off x="13512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156210</xdr:rowOff>
    </xdr:from>
    <xdr:to>
      <xdr:col>19</xdr:col>
      <xdr:colOff>6350</xdr:colOff>
      <xdr:row>58</xdr:row>
      <xdr:rowOff>86360</xdr:rowOff>
    </xdr:to>
    <xdr:sp macro="" textlink="">
      <xdr:nvSpPr>
        <xdr:cNvPr id="277" name="円/楕円 276"/>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71137</xdr:rowOff>
    </xdr:from>
    <xdr:ext cx="762000" cy="259045"/>
    <xdr:sp macro="" textlink="">
      <xdr:nvSpPr>
        <xdr:cNvPr id="278" name="テキスト ボックス 277"/>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補助費については、経常的な負担に関しては比較的一定であり、経常収支比率も類似団体と同水準でほぼ横ばいで推移している。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　ただ、経常収支に影響を与えるものではないが、本市の出資する法人等をはじめ各種団体への補助金などの臨時的なものも含めた補助費総額は増加傾向にある。また、地域医療確保のため、市内の公的病院への支援も必要となっている。</a:t>
          </a:r>
          <a:endParaRPr lang="ja-JP" altLang="ja-JP" sz="1400">
            <a:effectLst/>
          </a:endParaRPr>
        </a:p>
        <a:p>
          <a:pPr rtl="0"/>
          <a:r>
            <a:rPr lang="ja-JP" altLang="ja-JP" sz="1100" b="0" i="0" baseline="0">
              <a:solidFill>
                <a:schemeClr val="dk1"/>
              </a:solidFill>
              <a:effectLst/>
              <a:latin typeface="+mn-lt"/>
              <a:ea typeface="+mn-ea"/>
              <a:cs typeface="+mn-cs"/>
            </a:rPr>
            <a:t>　今後も、補助金の交付要綱に定める基準により、交付先団体の決算状況等に応じた補助額の設定等、補助費の適正化を図っていく。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3556</xdr:rowOff>
    </xdr:to>
    <xdr:cxnSp macro="">
      <xdr:nvCxnSpPr>
        <xdr:cNvPr id="308" name="直線コネクタ 307"/>
        <xdr:cNvCxnSpPr/>
      </xdr:nvCxnSpPr>
      <xdr:spPr>
        <a:xfrm>
          <a:off x="15671800" y="6148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36</xdr:row>
      <xdr:rowOff>3556</xdr:rowOff>
    </xdr:to>
    <xdr:cxnSp macro="">
      <xdr:nvCxnSpPr>
        <xdr:cNvPr id="311" name="直線コネクタ 310"/>
        <xdr:cNvCxnSpPr/>
      </xdr:nvCxnSpPr>
      <xdr:spPr>
        <a:xfrm flipV="1">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3556</xdr:rowOff>
    </xdr:to>
    <xdr:cxnSp macro="">
      <xdr:nvCxnSpPr>
        <xdr:cNvPr id="314" name="直線コネクタ 313"/>
        <xdr:cNvCxnSpPr/>
      </xdr:nvCxnSpPr>
      <xdr:spPr>
        <a:xfrm>
          <a:off x="13893800" y="6175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6" name="テキスト ボックス 31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8128</xdr:rowOff>
    </xdr:to>
    <xdr:cxnSp macro="">
      <xdr:nvCxnSpPr>
        <xdr:cNvPr id="317" name="直線コネクタ 316"/>
        <xdr:cNvCxnSpPr/>
      </xdr:nvCxnSpPr>
      <xdr:spPr>
        <a:xfrm flipV="1">
          <a:off x="13004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124206</xdr:rowOff>
    </xdr:from>
    <xdr:to>
      <xdr:col>24</xdr:col>
      <xdr:colOff>82550</xdr:colOff>
      <xdr:row>36</xdr:row>
      <xdr:rowOff>54356</xdr:rowOff>
    </xdr:to>
    <xdr:sp macro="" textlink="">
      <xdr:nvSpPr>
        <xdr:cNvPr id="327" name="円/楕円 326"/>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140733</xdr:rowOff>
    </xdr:from>
    <xdr:ext cx="762000" cy="259045"/>
    <xdr:sp macro="" textlink="">
      <xdr:nvSpPr>
        <xdr:cNvPr id="328" name="補助費等該当値テキスト"/>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29" name="円/楕円 328"/>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0" name="テキスト ボックス 329"/>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1" name="円/楕円 330"/>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2" name="テキスト ボックス 331"/>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33" name="円/楕円 332"/>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4" name="テキスト ボックス 333"/>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5" name="円/楕円 334"/>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6" name="テキスト ボックス 335"/>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公債費については、類似団体より高い水準で推移している。</a:t>
          </a:r>
          <a:endParaRPr lang="ja-JP" altLang="ja-JP" sz="1400">
            <a:effectLst/>
          </a:endParaRPr>
        </a:p>
        <a:p>
          <a:pPr rtl="0"/>
          <a:r>
            <a:rPr lang="ja-JP" altLang="ja-JP" sz="1100" b="0" i="0" baseline="0">
              <a:solidFill>
                <a:schemeClr val="dk1"/>
              </a:solidFill>
              <a:effectLst/>
              <a:latin typeface="+mn-lt"/>
              <a:ea typeface="+mn-ea"/>
              <a:cs typeface="+mn-cs"/>
            </a:rPr>
            <a:t>　特に、平成２０年度以降中学校建設事業等の大型事業を実施したことにより、発行額が償還額を超え残高が増大していた。</a:t>
          </a:r>
          <a:endParaRPr lang="ja-JP" altLang="ja-JP" sz="1400">
            <a:effectLst/>
          </a:endParaRPr>
        </a:p>
        <a:p>
          <a:pPr rtl="0"/>
          <a:r>
            <a:rPr lang="ja-JP" altLang="ja-JP" sz="1100" b="0" i="0" baseline="0">
              <a:solidFill>
                <a:schemeClr val="dk1"/>
              </a:solidFill>
              <a:effectLst/>
              <a:latin typeface="+mn-lt"/>
              <a:ea typeface="+mn-ea"/>
              <a:cs typeface="+mn-cs"/>
            </a:rPr>
            <a:t>　また平成２２年度より市全体が過疎指定を受けたことに伴いソフト事業を含め過疎債を活用して事業を行っているため、償還額は現在の高い水準で今後も続いていくことが予測される。</a:t>
          </a:r>
          <a:endParaRPr lang="ja-JP" altLang="ja-JP" sz="1400">
            <a:effectLst/>
          </a:endParaRPr>
        </a:p>
        <a:p>
          <a:pPr rtl="0"/>
          <a:r>
            <a:rPr lang="ja-JP" altLang="ja-JP" sz="1100" b="0" i="0" baseline="0">
              <a:solidFill>
                <a:schemeClr val="dk1"/>
              </a:solidFill>
              <a:effectLst/>
              <a:latin typeface="+mn-lt"/>
              <a:ea typeface="+mn-ea"/>
              <a:cs typeface="+mn-cs"/>
            </a:rPr>
            <a:t>　公債費には交付税算入も伴うため、実質的にすべて負担になる訳ではないが、市債発行額が償還額以下となるよう、対象事業の精査・実施の繰延べ等を実施していき、今後の償還額の伸びを抑えていく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37193</xdr:rowOff>
    </xdr:from>
    <xdr:to>
      <xdr:col>7</xdr:col>
      <xdr:colOff>15875</xdr:colOff>
      <xdr:row>81</xdr:row>
      <xdr:rowOff>91621</xdr:rowOff>
    </xdr:to>
    <xdr:cxnSp macro="">
      <xdr:nvCxnSpPr>
        <xdr:cNvPr id="371" name="直線コネクタ 370"/>
        <xdr:cNvCxnSpPr/>
      </xdr:nvCxnSpPr>
      <xdr:spPr>
        <a:xfrm flipV="1">
          <a:off x="3987800" y="139246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90006</xdr:rowOff>
    </xdr:from>
    <xdr:ext cx="762000" cy="259045"/>
    <xdr:sp macro="" textlink="">
      <xdr:nvSpPr>
        <xdr:cNvPr id="372" name="公債費平均値テキスト"/>
        <xdr:cNvSpPr txBox="1"/>
      </xdr:nvSpPr>
      <xdr:spPr>
        <a:xfrm>
          <a:off x="4914900" y="1312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91621</xdr:rowOff>
    </xdr:from>
    <xdr:to>
      <xdr:col>5</xdr:col>
      <xdr:colOff>549275</xdr:colOff>
      <xdr:row>81</xdr:row>
      <xdr:rowOff>167821</xdr:rowOff>
    </xdr:to>
    <xdr:cxnSp macro="">
      <xdr:nvCxnSpPr>
        <xdr:cNvPr id="374" name="直線コネクタ 373"/>
        <xdr:cNvCxnSpPr/>
      </xdr:nvCxnSpPr>
      <xdr:spPr>
        <a:xfrm flipV="1">
          <a:off x="3098800" y="1397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136270</xdr:rowOff>
    </xdr:from>
    <xdr:ext cx="736600" cy="259045"/>
    <xdr:sp macro="" textlink="">
      <xdr:nvSpPr>
        <xdr:cNvPr id="376" name="テキスト ボックス 375"/>
        <xdr:cNvSpPr txBox="1"/>
      </xdr:nvSpPr>
      <xdr:spPr>
        <a:xfrm>
          <a:off x="3606800" y="1333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167821</xdr:rowOff>
    </xdr:from>
    <xdr:to>
      <xdr:col>4</xdr:col>
      <xdr:colOff>346075</xdr:colOff>
      <xdr:row>82</xdr:row>
      <xdr:rowOff>105229</xdr:rowOff>
    </xdr:to>
    <xdr:cxnSp macro="">
      <xdr:nvCxnSpPr>
        <xdr:cNvPr id="377" name="直線コネクタ 376"/>
        <xdr:cNvCxnSpPr/>
      </xdr:nvCxnSpPr>
      <xdr:spPr>
        <a:xfrm flipV="1">
          <a:off x="2209800" y="140552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147156</xdr:rowOff>
    </xdr:from>
    <xdr:ext cx="762000" cy="259045"/>
    <xdr:sp macro="" textlink="">
      <xdr:nvSpPr>
        <xdr:cNvPr id="379" name="テキスト ボックス 378"/>
        <xdr:cNvSpPr txBox="1"/>
      </xdr:nvSpPr>
      <xdr:spPr>
        <a:xfrm>
          <a:off x="2717800" y="1334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82</xdr:row>
      <xdr:rowOff>83457</xdr:rowOff>
    </xdr:from>
    <xdr:to>
      <xdr:col>3</xdr:col>
      <xdr:colOff>142875</xdr:colOff>
      <xdr:row>82</xdr:row>
      <xdr:rowOff>105229</xdr:rowOff>
    </xdr:to>
    <xdr:cxnSp macro="">
      <xdr:nvCxnSpPr>
        <xdr:cNvPr id="380" name="直線コネクタ 379"/>
        <xdr:cNvCxnSpPr/>
      </xdr:nvCxnSpPr>
      <xdr:spPr>
        <a:xfrm>
          <a:off x="1320800" y="1414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19248</xdr:rowOff>
    </xdr:from>
    <xdr:ext cx="762000" cy="259045"/>
    <xdr:sp macro="" textlink="">
      <xdr:nvSpPr>
        <xdr:cNvPr id="382" name="テキスト ボックス 381"/>
        <xdr:cNvSpPr txBox="1"/>
      </xdr:nvSpPr>
      <xdr:spPr>
        <a:xfrm>
          <a:off x="1828800" y="1339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51906</xdr:rowOff>
    </xdr:from>
    <xdr:ext cx="762000" cy="259045"/>
    <xdr:sp macro="" textlink="">
      <xdr:nvSpPr>
        <xdr:cNvPr id="384" name="テキスト ボックス 383"/>
        <xdr:cNvSpPr txBox="1"/>
      </xdr:nvSpPr>
      <xdr:spPr>
        <a:xfrm>
          <a:off x="939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157843</xdr:rowOff>
    </xdr:from>
    <xdr:to>
      <xdr:col>7</xdr:col>
      <xdr:colOff>66675</xdr:colOff>
      <xdr:row>81</xdr:row>
      <xdr:rowOff>87993</xdr:rowOff>
    </xdr:to>
    <xdr:sp macro="" textlink="">
      <xdr:nvSpPr>
        <xdr:cNvPr id="390" name="円/楕円 389"/>
        <xdr:cNvSpPr/>
      </xdr:nvSpPr>
      <xdr:spPr>
        <a:xfrm>
          <a:off x="4775200" y="138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129920</xdr:rowOff>
    </xdr:from>
    <xdr:ext cx="762000" cy="259045"/>
    <xdr:sp macro="" textlink="">
      <xdr:nvSpPr>
        <xdr:cNvPr id="391" name="公債費該当値テキスト"/>
        <xdr:cNvSpPr txBox="1"/>
      </xdr:nvSpPr>
      <xdr:spPr>
        <a:xfrm>
          <a:off x="4914900" y="1384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40821</xdr:rowOff>
    </xdr:from>
    <xdr:to>
      <xdr:col>5</xdr:col>
      <xdr:colOff>600075</xdr:colOff>
      <xdr:row>81</xdr:row>
      <xdr:rowOff>142421</xdr:rowOff>
    </xdr:to>
    <xdr:sp macro="" textlink="">
      <xdr:nvSpPr>
        <xdr:cNvPr id="392" name="円/楕円 391"/>
        <xdr:cNvSpPr/>
      </xdr:nvSpPr>
      <xdr:spPr>
        <a:xfrm>
          <a:off x="3937000" y="1392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127198</xdr:rowOff>
    </xdr:from>
    <xdr:ext cx="736600" cy="259045"/>
    <xdr:sp macro="" textlink="">
      <xdr:nvSpPr>
        <xdr:cNvPr id="393" name="テキスト ボックス 392"/>
        <xdr:cNvSpPr txBox="1"/>
      </xdr:nvSpPr>
      <xdr:spPr>
        <a:xfrm>
          <a:off x="3606800" y="1401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117021</xdr:rowOff>
    </xdr:from>
    <xdr:to>
      <xdr:col>4</xdr:col>
      <xdr:colOff>396875</xdr:colOff>
      <xdr:row>82</xdr:row>
      <xdr:rowOff>47171</xdr:rowOff>
    </xdr:to>
    <xdr:sp macro="" textlink="">
      <xdr:nvSpPr>
        <xdr:cNvPr id="394" name="円/楕円 393"/>
        <xdr:cNvSpPr/>
      </xdr:nvSpPr>
      <xdr:spPr>
        <a:xfrm>
          <a:off x="3048000" y="140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31948</xdr:rowOff>
    </xdr:from>
    <xdr:ext cx="762000" cy="259045"/>
    <xdr:sp macro="" textlink="">
      <xdr:nvSpPr>
        <xdr:cNvPr id="395" name="テキスト ボックス 394"/>
        <xdr:cNvSpPr txBox="1"/>
      </xdr:nvSpPr>
      <xdr:spPr>
        <a:xfrm>
          <a:off x="2717800" y="1409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82</xdr:row>
      <xdr:rowOff>54429</xdr:rowOff>
    </xdr:from>
    <xdr:to>
      <xdr:col>3</xdr:col>
      <xdr:colOff>193675</xdr:colOff>
      <xdr:row>82</xdr:row>
      <xdr:rowOff>156029</xdr:rowOff>
    </xdr:to>
    <xdr:sp macro="" textlink="">
      <xdr:nvSpPr>
        <xdr:cNvPr id="396" name="円/楕円 395"/>
        <xdr:cNvSpPr/>
      </xdr:nvSpPr>
      <xdr:spPr>
        <a:xfrm>
          <a:off x="2159000" y="141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82</xdr:row>
      <xdr:rowOff>140806</xdr:rowOff>
    </xdr:from>
    <xdr:ext cx="762000" cy="259045"/>
    <xdr:sp macro="" textlink="">
      <xdr:nvSpPr>
        <xdr:cNvPr id="397" name="テキスト ボックス 396"/>
        <xdr:cNvSpPr txBox="1"/>
      </xdr:nvSpPr>
      <xdr:spPr>
        <a:xfrm>
          <a:off x="1828800" y="1419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82</xdr:row>
      <xdr:rowOff>32657</xdr:rowOff>
    </xdr:from>
    <xdr:to>
      <xdr:col>1</xdr:col>
      <xdr:colOff>676275</xdr:colOff>
      <xdr:row>82</xdr:row>
      <xdr:rowOff>134257</xdr:rowOff>
    </xdr:to>
    <xdr:sp macro="" textlink="">
      <xdr:nvSpPr>
        <xdr:cNvPr id="398" name="円/楕円 397"/>
        <xdr:cNvSpPr/>
      </xdr:nvSpPr>
      <xdr:spPr>
        <a:xfrm>
          <a:off x="1270000" y="140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82</xdr:row>
      <xdr:rowOff>119034</xdr:rowOff>
    </xdr:from>
    <xdr:ext cx="762000" cy="259045"/>
    <xdr:sp macro="" textlink="">
      <xdr:nvSpPr>
        <xdr:cNvPr id="399" name="テキスト ボックス 398"/>
        <xdr:cNvSpPr txBox="1"/>
      </xdr:nvSpPr>
      <xdr:spPr>
        <a:xfrm>
          <a:off x="939800" y="141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平成２７年度は類似団体と比較すると、人件費、物件費及び補助費については平均を下回っており、全体でも類似団体の平均が悪化傾向にあるのに対して若干改善している。</a:t>
          </a:r>
          <a:endParaRPr lang="ja-JP" altLang="ja-JP" sz="1400">
            <a:effectLst/>
          </a:endParaRPr>
        </a:p>
        <a:p>
          <a:pPr rtl="0"/>
          <a:r>
            <a:rPr lang="ja-JP" altLang="ja-JP" sz="1100" b="0" i="0" baseline="0">
              <a:solidFill>
                <a:schemeClr val="dk1"/>
              </a:solidFill>
              <a:effectLst/>
              <a:latin typeface="+mn-lt"/>
              <a:ea typeface="+mn-ea"/>
              <a:cs typeface="+mn-cs"/>
            </a:rPr>
            <a:t>　平成２７年度において良化している要因は、人件費の影響によるものであるが、それ以外の繰出金や扶助費の伸びを抑えていき、さらに改善していく必要がある。。</a:t>
          </a:r>
          <a:endParaRPr lang="ja-JP" altLang="ja-JP" sz="1400">
            <a:effectLst/>
          </a:endParaRPr>
        </a:p>
        <a:p>
          <a:pPr rtl="0"/>
          <a:r>
            <a:rPr lang="ja-JP" altLang="ja-JP" sz="1100" b="0" i="0" baseline="0">
              <a:solidFill>
                <a:schemeClr val="dk1"/>
              </a:solidFill>
              <a:effectLst/>
              <a:latin typeface="+mn-lt"/>
              <a:ea typeface="+mn-ea"/>
              <a:cs typeface="+mn-cs"/>
            </a:rPr>
            <a:t>　今後も、対象事業の精査、計画の見直しにより、総経費の抑制に努める。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147574</xdr:rowOff>
    </xdr:from>
    <xdr:to>
      <xdr:col>24</xdr:col>
      <xdr:colOff>31750</xdr:colOff>
      <xdr:row>76</xdr:row>
      <xdr:rowOff>40132</xdr:rowOff>
    </xdr:to>
    <xdr:cxnSp macro="">
      <xdr:nvCxnSpPr>
        <xdr:cNvPr id="430" name="直線コネクタ 429"/>
        <xdr:cNvCxnSpPr/>
      </xdr:nvCxnSpPr>
      <xdr:spPr>
        <a:xfrm flipV="1">
          <a:off x="15671800" y="130063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152146</xdr:rowOff>
    </xdr:from>
    <xdr:to>
      <xdr:col>22</xdr:col>
      <xdr:colOff>565150</xdr:colOff>
      <xdr:row>76</xdr:row>
      <xdr:rowOff>40132</xdr:rowOff>
    </xdr:to>
    <xdr:cxnSp macro="">
      <xdr:nvCxnSpPr>
        <xdr:cNvPr id="433" name="直線コネクタ 432"/>
        <xdr:cNvCxnSpPr/>
      </xdr:nvCxnSpPr>
      <xdr:spPr>
        <a:xfrm>
          <a:off x="14782800" y="130108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152146</xdr:rowOff>
    </xdr:from>
    <xdr:to>
      <xdr:col>21</xdr:col>
      <xdr:colOff>361950</xdr:colOff>
      <xdr:row>76</xdr:row>
      <xdr:rowOff>90424</xdr:rowOff>
    </xdr:to>
    <xdr:cxnSp macro="">
      <xdr:nvCxnSpPr>
        <xdr:cNvPr id="436" name="直線コネクタ 435"/>
        <xdr:cNvCxnSpPr/>
      </xdr:nvCxnSpPr>
      <xdr:spPr>
        <a:xfrm flipV="1">
          <a:off x="13893800" y="130108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161289</xdr:rowOff>
    </xdr:from>
    <xdr:to>
      <xdr:col>20</xdr:col>
      <xdr:colOff>158750</xdr:colOff>
      <xdr:row>76</xdr:row>
      <xdr:rowOff>90424</xdr:rowOff>
    </xdr:to>
    <xdr:cxnSp macro="">
      <xdr:nvCxnSpPr>
        <xdr:cNvPr id="439" name="直線コネクタ 438"/>
        <xdr:cNvCxnSpPr/>
      </xdr:nvCxnSpPr>
      <xdr:spPr>
        <a:xfrm>
          <a:off x="13004800" y="13020039"/>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49" name="円/楕円 448"/>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0"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51" name="円/楕円 450"/>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75709</xdr:rowOff>
    </xdr:from>
    <xdr:ext cx="736600" cy="259045"/>
    <xdr:sp macro="" textlink="">
      <xdr:nvSpPr>
        <xdr:cNvPr id="452" name="テキスト ボックス 451"/>
        <xdr:cNvSpPr txBox="1"/>
      </xdr:nvSpPr>
      <xdr:spPr>
        <a:xfrm>
          <a:off x="15290800" y="13105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101346</xdr:rowOff>
    </xdr:from>
    <xdr:to>
      <xdr:col>21</xdr:col>
      <xdr:colOff>412750</xdr:colOff>
      <xdr:row>76</xdr:row>
      <xdr:rowOff>31496</xdr:rowOff>
    </xdr:to>
    <xdr:sp macro="" textlink="">
      <xdr:nvSpPr>
        <xdr:cNvPr id="453" name="円/楕円 452"/>
        <xdr:cNvSpPr/>
      </xdr:nvSpPr>
      <xdr:spPr>
        <a:xfrm>
          <a:off x="14732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16273</xdr:rowOff>
    </xdr:from>
    <xdr:ext cx="762000" cy="259045"/>
    <xdr:sp macro="" textlink="">
      <xdr:nvSpPr>
        <xdr:cNvPr id="454" name="テキスト ボックス 453"/>
        <xdr:cNvSpPr txBox="1"/>
      </xdr:nvSpPr>
      <xdr:spPr>
        <a:xfrm>
          <a:off x="14401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39624</xdr:rowOff>
    </xdr:from>
    <xdr:to>
      <xdr:col>20</xdr:col>
      <xdr:colOff>209550</xdr:colOff>
      <xdr:row>76</xdr:row>
      <xdr:rowOff>141224</xdr:rowOff>
    </xdr:to>
    <xdr:sp macro="" textlink="">
      <xdr:nvSpPr>
        <xdr:cNvPr id="455" name="円/楕円 454"/>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126001</xdr:rowOff>
    </xdr:from>
    <xdr:ext cx="762000" cy="259045"/>
    <xdr:sp macro="" textlink="">
      <xdr:nvSpPr>
        <xdr:cNvPr id="456" name="テキスト ボックス 455"/>
        <xdr:cNvSpPr txBox="1"/>
      </xdr:nvSpPr>
      <xdr:spPr>
        <a:xfrm>
          <a:off x="13512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7" name="円/楕円 456"/>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25416</xdr:rowOff>
    </xdr:from>
    <xdr:ext cx="762000" cy="259045"/>
    <xdr:sp macro="" textlink="">
      <xdr:nvSpPr>
        <xdr:cNvPr id="458" name="テキスト ボックス 457"/>
        <xdr:cNvSpPr txBox="1"/>
      </xdr:nvSpPr>
      <xdr:spPr>
        <a:xfrm>
          <a:off x="12623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島根県江津市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18871</xdr:rowOff>
    </xdr:from>
    <xdr:to>
      <xdr:col>4</xdr:col>
      <xdr:colOff>1117600</xdr:colOff>
      <xdr:row>17</xdr:row>
      <xdr:rowOff>18935</xdr:rowOff>
    </xdr:to>
    <xdr:cxnSp macro="">
      <xdr:nvCxnSpPr>
        <xdr:cNvPr id="47" name="直線コネクタ 46"/>
        <xdr:cNvCxnSpPr/>
      </xdr:nvCxnSpPr>
      <xdr:spPr bwMode="auto">
        <a:xfrm flipV="1">
          <a:off x="5003800" y="2981146"/>
          <a:ext cx="6477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17003</xdr:rowOff>
    </xdr:from>
    <xdr:ext cx="762000" cy="259045"/>
    <xdr:sp macro="" textlink="">
      <xdr:nvSpPr>
        <xdr:cNvPr id="48" name="人口1人当たり決算額の推移平均値テキスト130"/>
        <xdr:cNvSpPr txBox="1"/>
      </xdr:nvSpPr>
      <xdr:spPr>
        <a:xfrm>
          <a:off x="5740400" y="2979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4592</xdr:rowOff>
    </xdr:from>
    <xdr:to>
      <xdr:col>4</xdr:col>
      <xdr:colOff>469900</xdr:colOff>
      <xdr:row>17</xdr:row>
      <xdr:rowOff>18935</xdr:rowOff>
    </xdr:to>
    <xdr:cxnSp macro="">
      <xdr:nvCxnSpPr>
        <xdr:cNvPr id="50" name="直線コネクタ 49"/>
        <xdr:cNvCxnSpPr/>
      </xdr:nvCxnSpPr>
      <xdr:spPr bwMode="auto">
        <a:xfrm>
          <a:off x="4305300" y="2966867"/>
          <a:ext cx="698500" cy="1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105032</xdr:rowOff>
    </xdr:from>
    <xdr:ext cx="736600" cy="259045"/>
    <xdr:sp macro="" textlink="">
      <xdr:nvSpPr>
        <xdr:cNvPr id="52" name="テキスト ボックス 51"/>
        <xdr:cNvSpPr txBox="1"/>
      </xdr:nvSpPr>
      <xdr:spPr>
        <a:xfrm>
          <a:off x="4622800" y="306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167136</xdr:rowOff>
    </xdr:from>
    <xdr:to>
      <xdr:col>3</xdr:col>
      <xdr:colOff>904875</xdr:colOff>
      <xdr:row>17</xdr:row>
      <xdr:rowOff>4592</xdr:rowOff>
    </xdr:to>
    <xdr:cxnSp macro="">
      <xdr:nvCxnSpPr>
        <xdr:cNvPr id="53" name="直線コネクタ 52"/>
        <xdr:cNvCxnSpPr/>
      </xdr:nvCxnSpPr>
      <xdr:spPr bwMode="auto">
        <a:xfrm>
          <a:off x="3606800" y="2957961"/>
          <a:ext cx="698500" cy="8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118634</xdr:rowOff>
    </xdr:from>
    <xdr:ext cx="762000" cy="259045"/>
    <xdr:sp macro="" textlink="">
      <xdr:nvSpPr>
        <xdr:cNvPr id="55" name="テキスト ボックス 54"/>
        <xdr:cNvSpPr txBox="1"/>
      </xdr:nvSpPr>
      <xdr:spPr>
        <a:xfrm>
          <a:off x="39243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142685</xdr:rowOff>
    </xdr:from>
    <xdr:to>
      <xdr:col>3</xdr:col>
      <xdr:colOff>206375</xdr:colOff>
      <xdr:row>16</xdr:row>
      <xdr:rowOff>167136</xdr:rowOff>
    </xdr:to>
    <xdr:cxnSp macro="">
      <xdr:nvCxnSpPr>
        <xdr:cNvPr id="56" name="直線コネクタ 55"/>
        <xdr:cNvCxnSpPr/>
      </xdr:nvCxnSpPr>
      <xdr:spPr bwMode="auto">
        <a:xfrm>
          <a:off x="2908300" y="2933510"/>
          <a:ext cx="698500" cy="24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111813</xdr:rowOff>
    </xdr:from>
    <xdr:ext cx="762000" cy="259045"/>
    <xdr:sp macro="" textlink="">
      <xdr:nvSpPr>
        <xdr:cNvPr id="58" name="テキスト ボックス 57"/>
        <xdr:cNvSpPr txBox="1"/>
      </xdr:nvSpPr>
      <xdr:spPr>
        <a:xfrm>
          <a:off x="32258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101201</xdr:rowOff>
    </xdr:from>
    <xdr:ext cx="762000" cy="259045"/>
    <xdr:sp macro="" textlink="">
      <xdr:nvSpPr>
        <xdr:cNvPr id="60" name="テキスト ボックス 59"/>
        <xdr:cNvSpPr txBox="1"/>
      </xdr:nvSpPr>
      <xdr:spPr>
        <a:xfrm>
          <a:off x="2527300" y="306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139521</xdr:rowOff>
    </xdr:from>
    <xdr:to>
      <xdr:col>5</xdr:col>
      <xdr:colOff>34925</xdr:colOff>
      <xdr:row>17</xdr:row>
      <xdr:rowOff>69671</xdr:rowOff>
    </xdr:to>
    <xdr:sp macro="" textlink="">
      <xdr:nvSpPr>
        <xdr:cNvPr id="66" name="円/楕円 65"/>
        <xdr:cNvSpPr/>
      </xdr:nvSpPr>
      <xdr:spPr bwMode="auto">
        <a:xfrm>
          <a:off x="5600700" y="2930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156048</xdr:rowOff>
    </xdr:from>
    <xdr:ext cx="762000" cy="259045"/>
    <xdr:sp macro="" textlink="">
      <xdr:nvSpPr>
        <xdr:cNvPr id="67" name="人口1人当たり決算額の推移該当値テキスト130"/>
        <xdr:cNvSpPr txBox="1"/>
      </xdr:nvSpPr>
      <xdr:spPr>
        <a:xfrm>
          <a:off x="5740400" y="277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109,067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139585</xdr:rowOff>
    </xdr:from>
    <xdr:to>
      <xdr:col>4</xdr:col>
      <xdr:colOff>520700</xdr:colOff>
      <xdr:row>17</xdr:row>
      <xdr:rowOff>69735</xdr:rowOff>
    </xdr:to>
    <xdr:sp macro="" textlink="">
      <xdr:nvSpPr>
        <xdr:cNvPr id="68" name="円/楕円 67"/>
        <xdr:cNvSpPr/>
      </xdr:nvSpPr>
      <xdr:spPr bwMode="auto">
        <a:xfrm>
          <a:off x="4953000" y="2930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79912</xdr:rowOff>
    </xdr:from>
    <xdr:ext cx="736600" cy="259045"/>
    <xdr:sp macro="" textlink="">
      <xdr:nvSpPr>
        <xdr:cNvPr id="69" name="テキスト ボックス 68"/>
        <xdr:cNvSpPr txBox="1"/>
      </xdr:nvSpPr>
      <xdr:spPr>
        <a:xfrm>
          <a:off x="4622800" y="2699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125242</xdr:rowOff>
    </xdr:from>
    <xdr:to>
      <xdr:col>3</xdr:col>
      <xdr:colOff>955675</xdr:colOff>
      <xdr:row>17</xdr:row>
      <xdr:rowOff>55392</xdr:rowOff>
    </xdr:to>
    <xdr:sp macro="" textlink="">
      <xdr:nvSpPr>
        <xdr:cNvPr id="70" name="円/楕円 69"/>
        <xdr:cNvSpPr/>
      </xdr:nvSpPr>
      <xdr:spPr bwMode="auto">
        <a:xfrm>
          <a:off x="4254500" y="2916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65569</xdr:rowOff>
    </xdr:from>
    <xdr:ext cx="762000" cy="259045"/>
    <xdr:sp macro="" textlink="">
      <xdr:nvSpPr>
        <xdr:cNvPr id="71" name="テキスト ボックス 70"/>
        <xdr:cNvSpPr txBox="1"/>
      </xdr:nvSpPr>
      <xdr:spPr>
        <a:xfrm>
          <a:off x="3924300" y="268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112,190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116336</xdr:rowOff>
    </xdr:from>
    <xdr:to>
      <xdr:col>3</xdr:col>
      <xdr:colOff>257175</xdr:colOff>
      <xdr:row>17</xdr:row>
      <xdr:rowOff>46486</xdr:rowOff>
    </xdr:to>
    <xdr:sp macro="" textlink="">
      <xdr:nvSpPr>
        <xdr:cNvPr id="72" name="円/楕円 71"/>
        <xdr:cNvSpPr/>
      </xdr:nvSpPr>
      <xdr:spPr bwMode="auto">
        <a:xfrm>
          <a:off x="3556000" y="290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56663</xdr:rowOff>
    </xdr:from>
    <xdr:ext cx="762000" cy="259045"/>
    <xdr:sp macro="" textlink="">
      <xdr:nvSpPr>
        <xdr:cNvPr id="73" name="テキスト ボックス 72"/>
        <xdr:cNvSpPr txBox="1"/>
      </xdr:nvSpPr>
      <xdr:spPr>
        <a:xfrm>
          <a:off x="3225800" y="26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91885</xdr:rowOff>
    </xdr:from>
    <xdr:to>
      <xdr:col>2</xdr:col>
      <xdr:colOff>692150</xdr:colOff>
      <xdr:row>17</xdr:row>
      <xdr:rowOff>22035</xdr:rowOff>
    </xdr:to>
    <xdr:sp macro="" textlink="">
      <xdr:nvSpPr>
        <xdr:cNvPr id="74" name="円/楕円 73"/>
        <xdr:cNvSpPr/>
      </xdr:nvSpPr>
      <xdr:spPr bwMode="auto">
        <a:xfrm>
          <a:off x="2857500" y="2882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32212</xdr:rowOff>
    </xdr:from>
    <xdr:ext cx="762000" cy="259045"/>
    <xdr:sp macro="" textlink="">
      <xdr:nvSpPr>
        <xdr:cNvPr id="75" name="テキスト ボックス 74"/>
        <xdr:cNvSpPr txBox="1"/>
      </xdr:nvSpPr>
      <xdr:spPr>
        <a:xfrm>
          <a:off x="2527300" y="265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119,486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210020</xdr:rowOff>
    </xdr:from>
    <xdr:to>
      <xdr:col>4</xdr:col>
      <xdr:colOff>1117600</xdr:colOff>
      <xdr:row>35</xdr:row>
      <xdr:rowOff>215087</xdr:rowOff>
    </xdr:to>
    <xdr:cxnSp macro="">
      <xdr:nvCxnSpPr>
        <xdr:cNvPr id="109" name="直線コネクタ 108"/>
        <xdr:cNvCxnSpPr/>
      </xdr:nvCxnSpPr>
      <xdr:spPr bwMode="auto">
        <a:xfrm>
          <a:off x="5003800" y="6820370"/>
          <a:ext cx="647700" cy="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104056</xdr:rowOff>
    </xdr:from>
    <xdr:ext cx="762000" cy="259045"/>
    <xdr:sp macro="" textlink="">
      <xdr:nvSpPr>
        <xdr:cNvPr id="110" name="人口1人当たり決算額の推移平均値テキスト445"/>
        <xdr:cNvSpPr txBox="1"/>
      </xdr:nvSpPr>
      <xdr:spPr>
        <a:xfrm>
          <a:off x="5740400" y="705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154184</xdr:rowOff>
    </xdr:from>
    <xdr:to>
      <xdr:col>4</xdr:col>
      <xdr:colOff>469900</xdr:colOff>
      <xdr:row>35</xdr:row>
      <xdr:rowOff>210020</xdr:rowOff>
    </xdr:to>
    <xdr:cxnSp macro="">
      <xdr:nvCxnSpPr>
        <xdr:cNvPr id="112" name="直線コネクタ 111"/>
        <xdr:cNvCxnSpPr/>
      </xdr:nvCxnSpPr>
      <xdr:spPr bwMode="auto">
        <a:xfrm>
          <a:off x="4305300" y="6764534"/>
          <a:ext cx="698500" cy="55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136155</xdr:rowOff>
    </xdr:from>
    <xdr:ext cx="736600" cy="259045"/>
    <xdr:sp macro="" textlink="">
      <xdr:nvSpPr>
        <xdr:cNvPr id="114" name="テキスト ボックス 113"/>
        <xdr:cNvSpPr txBox="1"/>
      </xdr:nvSpPr>
      <xdr:spPr>
        <a:xfrm>
          <a:off x="4622800" y="7089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99796</xdr:rowOff>
    </xdr:from>
    <xdr:to>
      <xdr:col>3</xdr:col>
      <xdr:colOff>904875</xdr:colOff>
      <xdr:row>35</xdr:row>
      <xdr:rowOff>154184</xdr:rowOff>
    </xdr:to>
    <xdr:cxnSp macro="">
      <xdr:nvCxnSpPr>
        <xdr:cNvPr id="115" name="直線コネクタ 114"/>
        <xdr:cNvCxnSpPr/>
      </xdr:nvCxnSpPr>
      <xdr:spPr bwMode="auto">
        <a:xfrm>
          <a:off x="3606800" y="6710146"/>
          <a:ext cx="698500" cy="543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89025</xdr:rowOff>
    </xdr:from>
    <xdr:ext cx="762000" cy="259045"/>
    <xdr:sp macro="" textlink="">
      <xdr:nvSpPr>
        <xdr:cNvPr id="117" name="テキスト ボックス 116"/>
        <xdr:cNvSpPr txBox="1"/>
      </xdr:nvSpPr>
      <xdr:spPr>
        <a:xfrm>
          <a:off x="3924300" y="7042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77908</xdr:rowOff>
    </xdr:from>
    <xdr:to>
      <xdr:col>3</xdr:col>
      <xdr:colOff>206375</xdr:colOff>
      <xdr:row>35</xdr:row>
      <xdr:rowOff>99796</xdr:rowOff>
    </xdr:to>
    <xdr:cxnSp macro="">
      <xdr:nvCxnSpPr>
        <xdr:cNvPr id="118" name="直線コネクタ 117"/>
        <xdr:cNvCxnSpPr/>
      </xdr:nvCxnSpPr>
      <xdr:spPr bwMode="auto">
        <a:xfrm>
          <a:off x="2908300" y="6688258"/>
          <a:ext cx="698500" cy="2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52029</xdr:rowOff>
    </xdr:from>
    <xdr:ext cx="762000" cy="259045"/>
    <xdr:sp macro="" textlink="">
      <xdr:nvSpPr>
        <xdr:cNvPr id="120" name="テキスト ボックス 119"/>
        <xdr:cNvSpPr txBox="1"/>
      </xdr:nvSpPr>
      <xdr:spPr>
        <a:xfrm>
          <a:off x="3225800" y="70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2500</xdr:rowOff>
    </xdr:from>
    <xdr:ext cx="762000" cy="259045"/>
    <xdr:sp macro="" textlink="">
      <xdr:nvSpPr>
        <xdr:cNvPr id="122" name="テキスト ボックス 121"/>
        <xdr:cNvSpPr txBox="1"/>
      </xdr:nvSpPr>
      <xdr:spPr>
        <a:xfrm>
          <a:off x="2527300" y="695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164287</xdr:rowOff>
    </xdr:from>
    <xdr:to>
      <xdr:col>5</xdr:col>
      <xdr:colOff>34925</xdr:colOff>
      <xdr:row>35</xdr:row>
      <xdr:rowOff>265887</xdr:rowOff>
    </xdr:to>
    <xdr:sp macro="" textlink="">
      <xdr:nvSpPr>
        <xdr:cNvPr id="128" name="円/楕円 127"/>
        <xdr:cNvSpPr/>
      </xdr:nvSpPr>
      <xdr:spPr bwMode="auto">
        <a:xfrm>
          <a:off x="5600700" y="677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9364</xdr:rowOff>
    </xdr:from>
    <xdr:ext cx="762000" cy="259045"/>
    <xdr:sp macro="" textlink="">
      <xdr:nvSpPr>
        <xdr:cNvPr id="129" name="人口1人当たり決算額の推移該当値テキスト445"/>
        <xdr:cNvSpPr txBox="1"/>
      </xdr:nvSpPr>
      <xdr:spPr>
        <a:xfrm>
          <a:off x="5740400" y="661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159220</xdr:rowOff>
    </xdr:from>
    <xdr:to>
      <xdr:col>4</xdr:col>
      <xdr:colOff>520700</xdr:colOff>
      <xdr:row>35</xdr:row>
      <xdr:rowOff>260820</xdr:rowOff>
    </xdr:to>
    <xdr:sp macro="" textlink="">
      <xdr:nvSpPr>
        <xdr:cNvPr id="130" name="円/楕円 129"/>
        <xdr:cNvSpPr/>
      </xdr:nvSpPr>
      <xdr:spPr bwMode="auto">
        <a:xfrm>
          <a:off x="4953000" y="6769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270997</xdr:rowOff>
    </xdr:from>
    <xdr:ext cx="736600" cy="259045"/>
    <xdr:sp macro="" textlink="">
      <xdr:nvSpPr>
        <xdr:cNvPr id="131" name="テキスト ボックス 130"/>
        <xdr:cNvSpPr txBox="1"/>
      </xdr:nvSpPr>
      <xdr:spPr>
        <a:xfrm>
          <a:off x="4622800" y="6538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103384</xdr:rowOff>
    </xdr:from>
    <xdr:to>
      <xdr:col>3</xdr:col>
      <xdr:colOff>955675</xdr:colOff>
      <xdr:row>35</xdr:row>
      <xdr:rowOff>204984</xdr:rowOff>
    </xdr:to>
    <xdr:sp macro="" textlink="">
      <xdr:nvSpPr>
        <xdr:cNvPr id="132" name="円/楕円 131"/>
        <xdr:cNvSpPr/>
      </xdr:nvSpPr>
      <xdr:spPr bwMode="auto">
        <a:xfrm>
          <a:off x="4254500" y="6713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215161</xdr:rowOff>
    </xdr:from>
    <xdr:ext cx="762000" cy="259045"/>
    <xdr:sp macro="" textlink="">
      <xdr:nvSpPr>
        <xdr:cNvPr id="133" name="テキスト ボックス 132"/>
        <xdr:cNvSpPr txBox="1"/>
      </xdr:nvSpPr>
      <xdr:spPr>
        <a:xfrm>
          <a:off x="3924300" y="6482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48996</xdr:rowOff>
    </xdr:from>
    <xdr:to>
      <xdr:col>3</xdr:col>
      <xdr:colOff>257175</xdr:colOff>
      <xdr:row>35</xdr:row>
      <xdr:rowOff>150596</xdr:rowOff>
    </xdr:to>
    <xdr:sp macro="" textlink="">
      <xdr:nvSpPr>
        <xdr:cNvPr id="134" name="円/楕円 133"/>
        <xdr:cNvSpPr/>
      </xdr:nvSpPr>
      <xdr:spPr bwMode="auto">
        <a:xfrm>
          <a:off x="3556000" y="6659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160774</xdr:rowOff>
    </xdr:from>
    <xdr:ext cx="762000" cy="259045"/>
    <xdr:sp macro="" textlink="">
      <xdr:nvSpPr>
        <xdr:cNvPr id="135" name="テキスト ボックス 134"/>
        <xdr:cNvSpPr txBox="1"/>
      </xdr:nvSpPr>
      <xdr:spPr>
        <a:xfrm>
          <a:off x="3225800" y="642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44,428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27108</xdr:rowOff>
    </xdr:from>
    <xdr:to>
      <xdr:col>2</xdr:col>
      <xdr:colOff>692150</xdr:colOff>
      <xdr:row>35</xdr:row>
      <xdr:rowOff>128708</xdr:rowOff>
    </xdr:to>
    <xdr:sp macro="" textlink="">
      <xdr:nvSpPr>
        <xdr:cNvPr id="136" name="円/楕円 135"/>
        <xdr:cNvSpPr/>
      </xdr:nvSpPr>
      <xdr:spPr bwMode="auto">
        <a:xfrm>
          <a:off x="2857500" y="6637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138885</xdr:rowOff>
    </xdr:from>
    <xdr:ext cx="762000" cy="259045"/>
    <xdr:sp macro="" textlink="">
      <xdr:nvSpPr>
        <xdr:cNvPr id="137" name="テキスト ボックス 136"/>
        <xdr:cNvSpPr txBox="1"/>
      </xdr:nvSpPr>
      <xdr:spPr>
        <a:xfrm>
          <a:off x="2527300" y="64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58017</xdr:rowOff>
    </xdr:from>
    <xdr:to>
      <xdr:col>6</xdr:col>
      <xdr:colOff>511175</xdr:colOff>
      <xdr:row>36</xdr:row>
      <xdr:rowOff>58241</xdr:rowOff>
    </xdr:to>
    <xdr:cxnSp macro="">
      <xdr:nvCxnSpPr>
        <xdr:cNvPr id="58" name="直線コネクタ 57"/>
        <xdr:cNvCxnSpPr/>
      </xdr:nvCxnSpPr>
      <xdr:spPr>
        <a:xfrm flipV="1">
          <a:off x="3797300" y="6230217"/>
          <a:ext cx="8382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52829</xdr:rowOff>
    </xdr:from>
    <xdr:ext cx="534377" cy="259045"/>
    <xdr:sp macro="" textlink="">
      <xdr:nvSpPr>
        <xdr:cNvPr id="59" name="人件費平均値テキスト"/>
        <xdr:cNvSpPr txBox="1"/>
      </xdr:nvSpPr>
      <xdr:spPr>
        <a:xfrm>
          <a:off x="4686300" y="6225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44214</xdr:rowOff>
    </xdr:from>
    <xdr:to>
      <xdr:col>5</xdr:col>
      <xdr:colOff>358775</xdr:colOff>
      <xdr:row>36</xdr:row>
      <xdr:rowOff>58241</xdr:rowOff>
    </xdr:to>
    <xdr:cxnSp macro="">
      <xdr:nvCxnSpPr>
        <xdr:cNvPr id="61" name="直線コネクタ 60"/>
        <xdr:cNvCxnSpPr/>
      </xdr:nvCxnSpPr>
      <xdr:spPr>
        <a:xfrm>
          <a:off x="2908300" y="6216414"/>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139345</xdr:rowOff>
    </xdr:from>
    <xdr:ext cx="534377" cy="259045"/>
    <xdr:sp macro="" textlink="">
      <xdr:nvSpPr>
        <xdr:cNvPr id="63" name="テキスト ボックス 62"/>
        <xdr:cNvSpPr txBox="1"/>
      </xdr:nvSpPr>
      <xdr:spPr>
        <a:xfrm>
          <a:off x="3530111" y="631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27375</xdr:rowOff>
    </xdr:from>
    <xdr:to>
      <xdr:col>4</xdr:col>
      <xdr:colOff>155575</xdr:colOff>
      <xdr:row>36</xdr:row>
      <xdr:rowOff>44214</xdr:rowOff>
    </xdr:to>
    <xdr:cxnSp macro="">
      <xdr:nvCxnSpPr>
        <xdr:cNvPr id="64" name="直線コネクタ 63"/>
        <xdr:cNvCxnSpPr/>
      </xdr:nvCxnSpPr>
      <xdr:spPr>
        <a:xfrm>
          <a:off x="2019300" y="6199575"/>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144274</xdr:rowOff>
    </xdr:from>
    <xdr:ext cx="534377" cy="259045"/>
    <xdr:sp macro="" textlink="">
      <xdr:nvSpPr>
        <xdr:cNvPr id="66" name="テキスト ボックス 65"/>
        <xdr:cNvSpPr txBox="1"/>
      </xdr:nvSpPr>
      <xdr:spPr>
        <a:xfrm>
          <a:off x="2641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3194</xdr:rowOff>
    </xdr:from>
    <xdr:to>
      <xdr:col>2</xdr:col>
      <xdr:colOff>638175</xdr:colOff>
      <xdr:row>36</xdr:row>
      <xdr:rowOff>27375</xdr:rowOff>
    </xdr:to>
    <xdr:cxnSp macro="">
      <xdr:nvCxnSpPr>
        <xdr:cNvPr id="67" name="直線コネクタ 66"/>
        <xdr:cNvCxnSpPr/>
      </xdr:nvCxnSpPr>
      <xdr:spPr>
        <a:xfrm>
          <a:off x="1130300" y="6175394"/>
          <a:ext cx="889000" cy="2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136506</xdr:rowOff>
    </xdr:from>
    <xdr:ext cx="534377" cy="259045"/>
    <xdr:sp macro="" textlink="">
      <xdr:nvSpPr>
        <xdr:cNvPr id="69" name="テキスト ボックス 68"/>
        <xdr:cNvSpPr txBox="1"/>
      </xdr:nvSpPr>
      <xdr:spPr>
        <a:xfrm>
          <a:off x="1752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128121</xdr:rowOff>
    </xdr:from>
    <xdr:ext cx="534377" cy="259045"/>
    <xdr:sp macro="" textlink="">
      <xdr:nvSpPr>
        <xdr:cNvPr id="71" name="テキスト ボックス 70"/>
        <xdr:cNvSpPr txBox="1"/>
      </xdr:nvSpPr>
      <xdr:spPr>
        <a:xfrm>
          <a:off x="863111" y="630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7217</xdr:rowOff>
    </xdr:from>
    <xdr:to>
      <xdr:col>6</xdr:col>
      <xdr:colOff>561975</xdr:colOff>
      <xdr:row>36</xdr:row>
      <xdr:rowOff>108817</xdr:rowOff>
    </xdr:to>
    <xdr:sp macro="" textlink="">
      <xdr:nvSpPr>
        <xdr:cNvPr id="77" name="円/楕円 76"/>
        <xdr:cNvSpPr/>
      </xdr:nvSpPr>
      <xdr:spPr>
        <a:xfrm>
          <a:off x="4584700" y="617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30094</xdr:rowOff>
    </xdr:from>
    <xdr:ext cx="534377" cy="259045"/>
    <xdr:sp macro="" textlink="">
      <xdr:nvSpPr>
        <xdr:cNvPr id="78" name="人件費該当値テキスト"/>
        <xdr:cNvSpPr txBox="1"/>
      </xdr:nvSpPr>
      <xdr:spPr>
        <a:xfrm>
          <a:off x="4686300" y="603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92,866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7441</xdr:rowOff>
    </xdr:from>
    <xdr:to>
      <xdr:col>5</xdr:col>
      <xdr:colOff>409575</xdr:colOff>
      <xdr:row>36</xdr:row>
      <xdr:rowOff>109041</xdr:rowOff>
    </xdr:to>
    <xdr:sp macro="" textlink="">
      <xdr:nvSpPr>
        <xdr:cNvPr id="79" name="円/楕円 78"/>
        <xdr:cNvSpPr/>
      </xdr:nvSpPr>
      <xdr:spPr>
        <a:xfrm>
          <a:off x="3746500" y="61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125568</xdr:rowOff>
    </xdr:from>
    <xdr:ext cx="534377" cy="259045"/>
    <xdr:sp macro="" textlink="">
      <xdr:nvSpPr>
        <xdr:cNvPr id="80" name="テキスト ボックス 79"/>
        <xdr:cNvSpPr txBox="1"/>
      </xdr:nvSpPr>
      <xdr:spPr>
        <a:xfrm>
          <a:off x="3530111" y="595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92,817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164864</xdr:rowOff>
    </xdr:from>
    <xdr:to>
      <xdr:col>4</xdr:col>
      <xdr:colOff>206375</xdr:colOff>
      <xdr:row>36</xdr:row>
      <xdr:rowOff>95014</xdr:rowOff>
    </xdr:to>
    <xdr:sp macro="" textlink="">
      <xdr:nvSpPr>
        <xdr:cNvPr id="81" name="円/楕円 80"/>
        <xdr:cNvSpPr/>
      </xdr:nvSpPr>
      <xdr:spPr>
        <a:xfrm>
          <a:off x="2857500" y="61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111541</xdr:rowOff>
    </xdr:from>
    <xdr:ext cx="534377" cy="259045"/>
    <xdr:sp macro="" textlink="">
      <xdr:nvSpPr>
        <xdr:cNvPr id="82" name="テキスト ボックス 81"/>
        <xdr:cNvSpPr txBox="1"/>
      </xdr:nvSpPr>
      <xdr:spPr>
        <a:xfrm>
          <a:off x="2641111" y="5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148025</xdr:rowOff>
    </xdr:from>
    <xdr:to>
      <xdr:col>3</xdr:col>
      <xdr:colOff>3175</xdr:colOff>
      <xdr:row>36</xdr:row>
      <xdr:rowOff>78175</xdr:rowOff>
    </xdr:to>
    <xdr:sp macro="" textlink="">
      <xdr:nvSpPr>
        <xdr:cNvPr id="83" name="円/楕円 82"/>
        <xdr:cNvSpPr/>
      </xdr:nvSpPr>
      <xdr:spPr>
        <a:xfrm>
          <a:off x="1968500" y="61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94702</xdr:rowOff>
    </xdr:from>
    <xdr:ext cx="534377" cy="259045"/>
    <xdr:sp macro="" textlink="">
      <xdr:nvSpPr>
        <xdr:cNvPr id="84" name="テキスト ボックス 83"/>
        <xdr:cNvSpPr txBox="1"/>
      </xdr:nvSpPr>
      <xdr:spPr>
        <a:xfrm>
          <a:off x="1752111" y="59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99,568</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123844</xdr:rowOff>
    </xdr:from>
    <xdr:to>
      <xdr:col>1</xdr:col>
      <xdr:colOff>485775</xdr:colOff>
      <xdr:row>36</xdr:row>
      <xdr:rowOff>53994</xdr:rowOff>
    </xdr:to>
    <xdr:sp macro="" textlink="">
      <xdr:nvSpPr>
        <xdr:cNvPr id="85" name="円/楕円 84"/>
        <xdr:cNvSpPr/>
      </xdr:nvSpPr>
      <xdr:spPr>
        <a:xfrm>
          <a:off x="1079500" y="61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70521</xdr:rowOff>
    </xdr:from>
    <xdr:ext cx="599010" cy="259045"/>
    <xdr:sp macro="" textlink="">
      <xdr:nvSpPr>
        <xdr:cNvPr id="86" name="テキスト ボックス 85"/>
        <xdr:cNvSpPr txBox="1"/>
      </xdr:nvSpPr>
      <xdr:spPr>
        <a:xfrm>
          <a:off x="830794" y="589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75,232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104508</xdr:rowOff>
    </xdr:from>
    <xdr:to>
      <xdr:col>6</xdr:col>
      <xdr:colOff>511175</xdr:colOff>
      <xdr:row>56</xdr:row>
      <xdr:rowOff>146215</xdr:rowOff>
    </xdr:to>
    <xdr:cxnSp macro="">
      <xdr:nvCxnSpPr>
        <xdr:cNvPr id="116" name="直線コネクタ 115"/>
        <xdr:cNvCxnSpPr/>
      </xdr:nvCxnSpPr>
      <xdr:spPr>
        <a:xfrm flipV="1">
          <a:off x="3797300" y="9705708"/>
          <a:ext cx="838200" cy="4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65905</xdr:rowOff>
    </xdr:from>
    <xdr:ext cx="534377" cy="259045"/>
    <xdr:sp macro="" textlink="">
      <xdr:nvSpPr>
        <xdr:cNvPr id="117" name="物件費平均値テキスト"/>
        <xdr:cNvSpPr txBox="1"/>
      </xdr:nvSpPr>
      <xdr:spPr>
        <a:xfrm>
          <a:off x="4686300" y="9667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146215</xdr:rowOff>
    </xdr:from>
    <xdr:to>
      <xdr:col>5</xdr:col>
      <xdr:colOff>358775</xdr:colOff>
      <xdr:row>56</xdr:row>
      <xdr:rowOff>166383</xdr:rowOff>
    </xdr:to>
    <xdr:cxnSp macro="">
      <xdr:nvCxnSpPr>
        <xdr:cNvPr id="119" name="直線コネクタ 118"/>
        <xdr:cNvCxnSpPr/>
      </xdr:nvCxnSpPr>
      <xdr:spPr>
        <a:xfrm flipV="1">
          <a:off x="2908300" y="9747415"/>
          <a:ext cx="889000" cy="2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166383</xdr:rowOff>
    </xdr:from>
    <xdr:to>
      <xdr:col>4</xdr:col>
      <xdr:colOff>155575</xdr:colOff>
      <xdr:row>57</xdr:row>
      <xdr:rowOff>6159</xdr:rowOff>
    </xdr:to>
    <xdr:cxnSp macro="">
      <xdr:nvCxnSpPr>
        <xdr:cNvPr id="122" name="直線コネクタ 121"/>
        <xdr:cNvCxnSpPr/>
      </xdr:nvCxnSpPr>
      <xdr:spPr>
        <a:xfrm flipV="1">
          <a:off x="2019300" y="9767583"/>
          <a:ext cx="889000" cy="1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6159</xdr:rowOff>
    </xdr:from>
    <xdr:to>
      <xdr:col>2</xdr:col>
      <xdr:colOff>638175</xdr:colOff>
      <xdr:row>57</xdr:row>
      <xdr:rowOff>7404</xdr:rowOff>
    </xdr:to>
    <xdr:cxnSp macro="">
      <xdr:nvCxnSpPr>
        <xdr:cNvPr id="125" name="直線コネクタ 124"/>
        <xdr:cNvCxnSpPr/>
      </xdr:nvCxnSpPr>
      <xdr:spPr>
        <a:xfrm flipV="1">
          <a:off x="1130300" y="9778809"/>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53708</xdr:rowOff>
    </xdr:from>
    <xdr:to>
      <xdr:col>6</xdr:col>
      <xdr:colOff>561975</xdr:colOff>
      <xdr:row>56</xdr:row>
      <xdr:rowOff>155308</xdr:rowOff>
    </xdr:to>
    <xdr:sp macro="" textlink="">
      <xdr:nvSpPr>
        <xdr:cNvPr id="135" name="円/楕円 134"/>
        <xdr:cNvSpPr/>
      </xdr:nvSpPr>
      <xdr:spPr>
        <a:xfrm>
          <a:off x="4584700" y="96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76585</xdr:rowOff>
    </xdr:from>
    <xdr:ext cx="534377" cy="259045"/>
    <xdr:sp macro="" textlink="">
      <xdr:nvSpPr>
        <xdr:cNvPr id="136" name="物件費該当値テキスト"/>
        <xdr:cNvSpPr txBox="1"/>
      </xdr:nvSpPr>
      <xdr:spPr>
        <a:xfrm>
          <a:off x="4686300" y="95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65,771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95415</xdr:rowOff>
    </xdr:from>
    <xdr:to>
      <xdr:col>5</xdr:col>
      <xdr:colOff>409575</xdr:colOff>
      <xdr:row>57</xdr:row>
      <xdr:rowOff>25565</xdr:rowOff>
    </xdr:to>
    <xdr:sp macro="" textlink="">
      <xdr:nvSpPr>
        <xdr:cNvPr id="137" name="円/楕円 136"/>
        <xdr:cNvSpPr/>
      </xdr:nvSpPr>
      <xdr:spPr>
        <a:xfrm>
          <a:off x="3746500" y="96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16692</xdr:rowOff>
    </xdr:from>
    <xdr:ext cx="534377" cy="259045"/>
    <xdr:sp macro="" textlink="">
      <xdr:nvSpPr>
        <xdr:cNvPr id="138" name="テキスト ボックス 137"/>
        <xdr:cNvSpPr txBox="1"/>
      </xdr:nvSpPr>
      <xdr:spPr>
        <a:xfrm>
          <a:off x="3530111" y="978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62,487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115583</xdr:rowOff>
    </xdr:from>
    <xdr:to>
      <xdr:col>4</xdr:col>
      <xdr:colOff>206375</xdr:colOff>
      <xdr:row>57</xdr:row>
      <xdr:rowOff>45733</xdr:rowOff>
    </xdr:to>
    <xdr:sp macro="" textlink="">
      <xdr:nvSpPr>
        <xdr:cNvPr id="139" name="円/楕円 138"/>
        <xdr:cNvSpPr/>
      </xdr:nvSpPr>
      <xdr:spPr>
        <a:xfrm>
          <a:off x="2857500" y="971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36860</xdr:rowOff>
    </xdr:from>
    <xdr:ext cx="534377" cy="259045"/>
    <xdr:sp macro="" textlink="">
      <xdr:nvSpPr>
        <xdr:cNvPr id="140" name="テキスト ボックス 139"/>
        <xdr:cNvSpPr txBox="1"/>
      </xdr:nvSpPr>
      <xdr:spPr>
        <a:xfrm>
          <a:off x="2641111" y="980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126809</xdr:rowOff>
    </xdr:from>
    <xdr:to>
      <xdr:col>3</xdr:col>
      <xdr:colOff>3175</xdr:colOff>
      <xdr:row>57</xdr:row>
      <xdr:rowOff>56959</xdr:rowOff>
    </xdr:to>
    <xdr:sp macro="" textlink="">
      <xdr:nvSpPr>
        <xdr:cNvPr id="141" name="円/楕円 140"/>
        <xdr:cNvSpPr/>
      </xdr:nvSpPr>
      <xdr:spPr>
        <a:xfrm>
          <a:off x="1968500" y="972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48086</xdr:rowOff>
    </xdr:from>
    <xdr:ext cx="534377" cy="259045"/>
    <xdr:sp macro="" textlink="">
      <xdr:nvSpPr>
        <xdr:cNvPr id="142" name="テキスト ボックス 141"/>
        <xdr:cNvSpPr txBox="1"/>
      </xdr:nvSpPr>
      <xdr:spPr>
        <a:xfrm>
          <a:off x="1752111" y="982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128054</xdr:rowOff>
    </xdr:from>
    <xdr:to>
      <xdr:col>1</xdr:col>
      <xdr:colOff>485775</xdr:colOff>
      <xdr:row>57</xdr:row>
      <xdr:rowOff>58204</xdr:rowOff>
    </xdr:to>
    <xdr:sp macro="" textlink="">
      <xdr:nvSpPr>
        <xdr:cNvPr id="143" name="円/楕円 142"/>
        <xdr:cNvSpPr/>
      </xdr:nvSpPr>
      <xdr:spPr>
        <a:xfrm>
          <a:off x="1079500" y="972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49331</xdr:rowOff>
    </xdr:from>
    <xdr:ext cx="534377" cy="259045"/>
    <xdr:sp macro="" textlink="">
      <xdr:nvSpPr>
        <xdr:cNvPr id="144" name="テキスト ボックス 143"/>
        <xdr:cNvSpPr txBox="1"/>
      </xdr:nvSpPr>
      <xdr:spPr>
        <a:xfrm>
          <a:off x="863111" y="982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130654</xdr:rowOff>
    </xdr:from>
    <xdr:to>
      <xdr:col>6</xdr:col>
      <xdr:colOff>511175</xdr:colOff>
      <xdr:row>77</xdr:row>
      <xdr:rowOff>163736</xdr:rowOff>
    </xdr:to>
    <xdr:cxnSp macro="">
      <xdr:nvCxnSpPr>
        <xdr:cNvPr id="175" name="直線コネクタ 174"/>
        <xdr:cNvCxnSpPr/>
      </xdr:nvCxnSpPr>
      <xdr:spPr>
        <a:xfrm>
          <a:off x="3797300" y="13332304"/>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8642</xdr:rowOff>
    </xdr:from>
    <xdr:ext cx="469744" cy="259045"/>
    <xdr:sp macro="" textlink="">
      <xdr:nvSpPr>
        <xdr:cNvPr id="176" name="維持補修費平均値テキスト"/>
        <xdr:cNvSpPr txBox="1"/>
      </xdr:nvSpPr>
      <xdr:spPr>
        <a:xfrm>
          <a:off x="4686300" y="13381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130654</xdr:rowOff>
    </xdr:from>
    <xdr:to>
      <xdr:col>5</xdr:col>
      <xdr:colOff>358775</xdr:colOff>
      <xdr:row>77</xdr:row>
      <xdr:rowOff>149399</xdr:rowOff>
    </xdr:to>
    <xdr:cxnSp macro="">
      <xdr:nvCxnSpPr>
        <xdr:cNvPr id="178" name="直線コネクタ 177"/>
        <xdr:cNvCxnSpPr/>
      </xdr:nvCxnSpPr>
      <xdr:spPr>
        <a:xfrm flipV="1">
          <a:off x="2908300" y="1333230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90088</xdr:rowOff>
    </xdr:from>
    <xdr:ext cx="469744" cy="259045"/>
    <xdr:sp macro="" textlink="">
      <xdr:nvSpPr>
        <xdr:cNvPr id="180" name="テキスト ボックス 179"/>
        <xdr:cNvSpPr txBox="1"/>
      </xdr:nvSpPr>
      <xdr:spPr>
        <a:xfrm>
          <a:off x="3562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112692</xdr:rowOff>
    </xdr:from>
    <xdr:to>
      <xdr:col>4</xdr:col>
      <xdr:colOff>155575</xdr:colOff>
      <xdr:row>77</xdr:row>
      <xdr:rowOff>149399</xdr:rowOff>
    </xdr:to>
    <xdr:cxnSp macro="">
      <xdr:nvCxnSpPr>
        <xdr:cNvPr id="181" name="直線コネクタ 180"/>
        <xdr:cNvCxnSpPr/>
      </xdr:nvCxnSpPr>
      <xdr:spPr>
        <a:xfrm>
          <a:off x="2019300" y="13314342"/>
          <a:ext cx="889000" cy="3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115268</xdr:rowOff>
    </xdr:from>
    <xdr:ext cx="469744" cy="259045"/>
    <xdr:sp macro="" textlink="">
      <xdr:nvSpPr>
        <xdr:cNvPr id="183" name="テキスト ボックス 182"/>
        <xdr:cNvSpPr txBox="1"/>
      </xdr:nvSpPr>
      <xdr:spPr>
        <a:xfrm>
          <a:off x="2673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112692</xdr:rowOff>
    </xdr:from>
    <xdr:to>
      <xdr:col>2</xdr:col>
      <xdr:colOff>638175</xdr:colOff>
      <xdr:row>78</xdr:row>
      <xdr:rowOff>14067</xdr:rowOff>
    </xdr:to>
    <xdr:cxnSp macro="">
      <xdr:nvCxnSpPr>
        <xdr:cNvPr id="184" name="直線コネクタ 183"/>
        <xdr:cNvCxnSpPr/>
      </xdr:nvCxnSpPr>
      <xdr:spPr>
        <a:xfrm flipV="1">
          <a:off x="1130300" y="13314342"/>
          <a:ext cx="889000" cy="7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112654</xdr:rowOff>
    </xdr:from>
    <xdr:ext cx="469744" cy="259045"/>
    <xdr:sp macro="" textlink="">
      <xdr:nvSpPr>
        <xdr:cNvPr id="186" name="テキスト ボックス 185"/>
        <xdr:cNvSpPr txBox="1"/>
      </xdr:nvSpPr>
      <xdr:spPr>
        <a:xfrm>
          <a:off x="1784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124052</xdr:rowOff>
    </xdr:from>
    <xdr:ext cx="469744" cy="259045"/>
    <xdr:sp macro="" textlink="">
      <xdr:nvSpPr>
        <xdr:cNvPr id="188" name="テキスト ボックス 187"/>
        <xdr:cNvSpPr txBox="1"/>
      </xdr:nvSpPr>
      <xdr:spPr>
        <a:xfrm>
          <a:off x="895427" y="134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112936</xdr:rowOff>
    </xdr:from>
    <xdr:to>
      <xdr:col>6</xdr:col>
      <xdr:colOff>561975</xdr:colOff>
      <xdr:row>78</xdr:row>
      <xdr:rowOff>43086</xdr:rowOff>
    </xdr:to>
    <xdr:sp macro="" textlink="">
      <xdr:nvSpPr>
        <xdr:cNvPr id="194" name="円/楕円 193"/>
        <xdr:cNvSpPr/>
      </xdr:nvSpPr>
      <xdr:spPr>
        <a:xfrm>
          <a:off x="4584700" y="133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135813</xdr:rowOff>
    </xdr:from>
    <xdr:ext cx="469744" cy="259045"/>
    <xdr:sp macro="" textlink="">
      <xdr:nvSpPr>
        <xdr:cNvPr id="195" name="維持補修費該当値テキスト"/>
        <xdr:cNvSpPr txBox="1"/>
      </xdr:nvSpPr>
      <xdr:spPr>
        <a:xfrm>
          <a:off x="4686300" y="1316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79854</xdr:rowOff>
    </xdr:from>
    <xdr:to>
      <xdr:col>5</xdr:col>
      <xdr:colOff>409575</xdr:colOff>
      <xdr:row>78</xdr:row>
      <xdr:rowOff>10004</xdr:rowOff>
    </xdr:to>
    <xdr:sp macro="" textlink="">
      <xdr:nvSpPr>
        <xdr:cNvPr id="196" name="円/楕円 195"/>
        <xdr:cNvSpPr/>
      </xdr:nvSpPr>
      <xdr:spPr>
        <a:xfrm>
          <a:off x="3746500" y="1328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26531</xdr:rowOff>
    </xdr:from>
    <xdr:ext cx="469744" cy="259045"/>
    <xdr:sp macro="" textlink="">
      <xdr:nvSpPr>
        <xdr:cNvPr id="197" name="テキスト ボックス 196"/>
        <xdr:cNvSpPr txBox="1"/>
      </xdr:nvSpPr>
      <xdr:spPr>
        <a:xfrm>
          <a:off x="3562427" y="130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98599</xdr:rowOff>
    </xdr:from>
    <xdr:to>
      <xdr:col>4</xdr:col>
      <xdr:colOff>206375</xdr:colOff>
      <xdr:row>78</xdr:row>
      <xdr:rowOff>28749</xdr:rowOff>
    </xdr:to>
    <xdr:sp macro="" textlink="">
      <xdr:nvSpPr>
        <xdr:cNvPr id="198" name="円/楕円 197"/>
        <xdr:cNvSpPr/>
      </xdr:nvSpPr>
      <xdr:spPr>
        <a:xfrm>
          <a:off x="2857500" y="133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45276</xdr:rowOff>
    </xdr:from>
    <xdr:ext cx="469744" cy="259045"/>
    <xdr:sp macro="" textlink="">
      <xdr:nvSpPr>
        <xdr:cNvPr id="199" name="テキスト ボックス 198"/>
        <xdr:cNvSpPr txBox="1"/>
      </xdr:nvSpPr>
      <xdr:spPr>
        <a:xfrm>
          <a:off x="2673427" y="1307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61892</xdr:rowOff>
    </xdr:from>
    <xdr:to>
      <xdr:col>3</xdr:col>
      <xdr:colOff>3175</xdr:colOff>
      <xdr:row>77</xdr:row>
      <xdr:rowOff>163492</xdr:rowOff>
    </xdr:to>
    <xdr:sp macro="" textlink="">
      <xdr:nvSpPr>
        <xdr:cNvPr id="200" name="円/楕円 199"/>
        <xdr:cNvSpPr/>
      </xdr:nvSpPr>
      <xdr:spPr>
        <a:xfrm>
          <a:off x="1968500" y="132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8569</xdr:rowOff>
    </xdr:from>
    <xdr:ext cx="534377" cy="259045"/>
    <xdr:sp macro="" textlink="">
      <xdr:nvSpPr>
        <xdr:cNvPr id="201" name="テキスト ボックス 200"/>
        <xdr:cNvSpPr txBox="1"/>
      </xdr:nvSpPr>
      <xdr:spPr>
        <a:xfrm>
          <a:off x="1752111" y="1303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134717</xdr:rowOff>
    </xdr:from>
    <xdr:to>
      <xdr:col>1</xdr:col>
      <xdr:colOff>485775</xdr:colOff>
      <xdr:row>78</xdr:row>
      <xdr:rowOff>64867</xdr:rowOff>
    </xdr:to>
    <xdr:sp macro="" textlink="">
      <xdr:nvSpPr>
        <xdr:cNvPr id="202" name="円/楕円 201"/>
        <xdr:cNvSpPr/>
      </xdr:nvSpPr>
      <xdr:spPr>
        <a:xfrm>
          <a:off x="1079500" y="13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81394</xdr:rowOff>
    </xdr:from>
    <xdr:ext cx="469744" cy="259045"/>
    <xdr:sp macro="" textlink="">
      <xdr:nvSpPr>
        <xdr:cNvPr id="203" name="テキスト ボックス 202"/>
        <xdr:cNvSpPr txBox="1"/>
      </xdr:nvSpPr>
      <xdr:spPr>
        <a:xfrm>
          <a:off x="895427" y="1311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44994</xdr:rowOff>
    </xdr:from>
    <xdr:to>
      <xdr:col>6</xdr:col>
      <xdr:colOff>511175</xdr:colOff>
      <xdr:row>96</xdr:row>
      <xdr:rowOff>69672</xdr:rowOff>
    </xdr:to>
    <xdr:cxnSp macro="">
      <xdr:nvCxnSpPr>
        <xdr:cNvPr id="235" name="直線コネクタ 234"/>
        <xdr:cNvCxnSpPr/>
      </xdr:nvCxnSpPr>
      <xdr:spPr>
        <a:xfrm flipV="1">
          <a:off x="3797300" y="16504194"/>
          <a:ext cx="8382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49616</xdr:rowOff>
    </xdr:from>
    <xdr:ext cx="599010" cy="259045"/>
    <xdr:sp macro="" textlink="">
      <xdr:nvSpPr>
        <xdr:cNvPr id="236" name="扶助費平均値テキスト"/>
        <xdr:cNvSpPr txBox="1"/>
      </xdr:nvSpPr>
      <xdr:spPr>
        <a:xfrm>
          <a:off x="4686300" y="16508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69672</xdr:rowOff>
    </xdr:from>
    <xdr:to>
      <xdr:col>5</xdr:col>
      <xdr:colOff>358775</xdr:colOff>
      <xdr:row>97</xdr:row>
      <xdr:rowOff>12021</xdr:rowOff>
    </xdr:to>
    <xdr:cxnSp macro="">
      <xdr:nvCxnSpPr>
        <xdr:cNvPr id="238" name="直線コネクタ 237"/>
        <xdr:cNvCxnSpPr/>
      </xdr:nvCxnSpPr>
      <xdr:spPr>
        <a:xfrm flipV="1">
          <a:off x="2908300" y="16528872"/>
          <a:ext cx="889000" cy="11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30914</xdr:rowOff>
    </xdr:from>
    <xdr:ext cx="534377" cy="259045"/>
    <xdr:sp macro="" textlink="">
      <xdr:nvSpPr>
        <xdr:cNvPr id="240" name="テキスト ボックス 239"/>
        <xdr:cNvSpPr txBox="1"/>
      </xdr:nvSpPr>
      <xdr:spPr>
        <a:xfrm>
          <a:off x="3530111" y="1683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12021</xdr:rowOff>
    </xdr:from>
    <xdr:to>
      <xdr:col>4</xdr:col>
      <xdr:colOff>155575</xdr:colOff>
      <xdr:row>97</xdr:row>
      <xdr:rowOff>39705</xdr:rowOff>
    </xdr:to>
    <xdr:cxnSp macro="">
      <xdr:nvCxnSpPr>
        <xdr:cNvPr id="241" name="直線コネクタ 240"/>
        <xdr:cNvCxnSpPr/>
      </xdr:nvCxnSpPr>
      <xdr:spPr>
        <a:xfrm flipV="1">
          <a:off x="2019300" y="16642671"/>
          <a:ext cx="889000" cy="2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96817</xdr:rowOff>
    </xdr:from>
    <xdr:ext cx="534377" cy="259045"/>
    <xdr:sp macro="" textlink="">
      <xdr:nvSpPr>
        <xdr:cNvPr id="243" name="テキスト ボックス 242"/>
        <xdr:cNvSpPr txBox="1"/>
      </xdr:nvSpPr>
      <xdr:spPr>
        <a:xfrm>
          <a:off x="2641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39705</xdr:rowOff>
    </xdr:from>
    <xdr:to>
      <xdr:col>2</xdr:col>
      <xdr:colOff>638175</xdr:colOff>
      <xdr:row>97</xdr:row>
      <xdr:rowOff>92259</xdr:rowOff>
    </xdr:to>
    <xdr:cxnSp macro="">
      <xdr:nvCxnSpPr>
        <xdr:cNvPr id="244" name="直線コネクタ 243"/>
        <xdr:cNvCxnSpPr/>
      </xdr:nvCxnSpPr>
      <xdr:spPr>
        <a:xfrm flipV="1">
          <a:off x="1130300" y="16670355"/>
          <a:ext cx="889000" cy="5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117978</xdr:rowOff>
    </xdr:from>
    <xdr:ext cx="534377" cy="259045"/>
    <xdr:sp macro="" textlink="">
      <xdr:nvSpPr>
        <xdr:cNvPr id="246" name="テキスト ボックス 245"/>
        <xdr:cNvSpPr txBox="1"/>
      </xdr:nvSpPr>
      <xdr:spPr>
        <a:xfrm>
          <a:off x="1752111" y="169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117271</xdr:rowOff>
    </xdr:from>
    <xdr:ext cx="534377" cy="259045"/>
    <xdr:sp macro="" textlink="">
      <xdr:nvSpPr>
        <xdr:cNvPr id="248" name="テキスト ボックス 247"/>
        <xdr:cNvSpPr txBox="1"/>
      </xdr:nvSpPr>
      <xdr:spPr>
        <a:xfrm>
          <a:off x="863111" y="169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165644</xdr:rowOff>
    </xdr:from>
    <xdr:to>
      <xdr:col>6</xdr:col>
      <xdr:colOff>561975</xdr:colOff>
      <xdr:row>96</xdr:row>
      <xdr:rowOff>95794</xdr:rowOff>
    </xdr:to>
    <xdr:sp macro="" textlink="">
      <xdr:nvSpPr>
        <xdr:cNvPr id="254" name="円/楕円 253"/>
        <xdr:cNvSpPr/>
      </xdr:nvSpPr>
      <xdr:spPr>
        <a:xfrm>
          <a:off x="4584700" y="1645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17071</xdr:rowOff>
    </xdr:from>
    <xdr:ext cx="599010" cy="259045"/>
    <xdr:sp macro="" textlink="">
      <xdr:nvSpPr>
        <xdr:cNvPr id="255" name="扶助費該当値テキスト"/>
        <xdr:cNvSpPr txBox="1"/>
      </xdr:nvSpPr>
      <xdr:spPr>
        <a:xfrm>
          <a:off x="4686300" y="16304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112,200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18872</xdr:rowOff>
    </xdr:from>
    <xdr:to>
      <xdr:col>5</xdr:col>
      <xdr:colOff>409575</xdr:colOff>
      <xdr:row>96</xdr:row>
      <xdr:rowOff>120472</xdr:rowOff>
    </xdr:to>
    <xdr:sp macro="" textlink="">
      <xdr:nvSpPr>
        <xdr:cNvPr id="256" name="円/楕円 255"/>
        <xdr:cNvSpPr/>
      </xdr:nvSpPr>
      <xdr:spPr>
        <a:xfrm>
          <a:off x="3746500" y="164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136999</xdr:rowOff>
    </xdr:from>
    <xdr:ext cx="599010" cy="259045"/>
    <xdr:sp macro="" textlink="">
      <xdr:nvSpPr>
        <xdr:cNvPr id="257" name="テキスト ボックス 256"/>
        <xdr:cNvSpPr txBox="1"/>
      </xdr:nvSpPr>
      <xdr:spPr>
        <a:xfrm>
          <a:off x="3497794" y="1625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132671</xdr:rowOff>
    </xdr:from>
    <xdr:to>
      <xdr:col>4</xdr:col>
      <xdr:colOff>206375</xdr:colOff>
      <xdr:row>97</xdr:row>
      <xdr:rowOff>62821</xdr:rowOff>
    </xdr:to>
    <xdr:sp macro="" textlink="">
      <xdr:nvSpPr>
        <xdr:cNvPr id="258" name="円/楕円 257"/>
        <xdr:cNvSpPr/>
      </xdr:nvSpPr>
      <xdr:spPr>
        <a:xfrm>
          <a:off x="2857500" y="165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79348</xdr:rowOff>
    </xdr:from>
    <xdr:ext cx="534377" cy="259045"/>
    <xdr:sp macro="" textlink="">
      <xdr:nvSpPr>
        <xdr:cNvPr id="259" name="テキスト ボックス 258"/>
        <xdr:cNvSpPr txBox="1"/>
      </xdr:nvSpPr>
      <xdr:spPr>
        <a:xfrm>
          <a:off x="2641111" y="163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99,479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160355</xdr:rowOff>
    </xdr:from>
    <xdr:to>
      <xdr:col>3</xdr:col>
      <xdr:colOff>3175</xdr:colOff>
      <xdr:row>97</xdr:row>
      <xdr:rowOff>90505</xdr:rowOff>
    </xdr:to>
    <xdr:sp macro="" textlink="">
      <xdr:nvSpPr>
        <xdr:cNvPr id="260" name="円/楕円 259"/>
        <xdr:cNvSpPr/>
      </xdr:nvSpPr>
      <xdr:spPr>
        <a:xfrm>
          <a:off x="1968500" y="166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107032</xdr:rowOff>
    </xdr:from>
    <xdr:ext cx="534377" cy="259045"/>
    <xdr:sp macro="" textlink="">
      <xdr:nvSpPr>
        <xdr:cNvPr id="261" name="テキスト ボックス 260"/>
        <xdr:cNvSpPr txBox="1"/>
      </xdr:nvSpPr>
      <xdr:spPr>
        <a:xfrm>
          <a:off x="1752111" y="163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96,936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41459</xdr:rowOff>
    </xdr:from>
    <xdr:to>
      <xdr:col>1</xdr:col>
      <xdr:colOff>485775</xdr:colOff>
      <xdr:row>97</xdr:row>
      <xdr:rowOff>143059</xdr:rowOff>
    </xdr:to>
    <xdr:sp macro="" textlink="">
      <xdr:nvSpPr>
        <xdr:cNvPr id="262" name="円/楕円 261"/>
        <xdr:cNvSpPr/>
      </xdr:nvSpPr>
      <xdr:spPr>
        <a:xfrm>
          <a:off x="1079500" y="1667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159586</xdr:rowOff>
    </xdr:from>
    <xdr:ext cx="534377" cy="259045"/>
    <xdr:sp macro="" textlink="">
      <xdr:nvSpPr>
        <xdr:cNvPr id="263" name="テキスト ボックス 262"/>
        <xdr:cNvSpPr txBox="1"/>
      </xdr:nvSpPr>
      <xdr:spPr>
        <a:xfrm>
          <a:off x="863111" y="1644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55979</xdr:rowOff>
    </xdr:from>
    <xdr:to>
      <xdr:col>15</xdr:col>
      <xdr:colOff>180975</xdr:colOff>
      <xdr:row>36</xdr:row>
      <xdr:rowOff>50660</xdr:rowOff>
    </xdr:to>
    <xdr:cxnSp macro="">
      <xdr:nvCxnSpPr>
        <xdr:cNvPr id="292" name="直線コネクタ 291"/>
        <xdr:cNvCxnSpPr/>
      </xdr:nvCxnSpPr>
      <xdr:spPr>
        <a:xfrm flipV="1">
          <a:off x="9639300" y="6056729"/>
          <a:ext cx="838200" cy="1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41549</xdr:rowOff>
    </xdr:from>
    <xdr:ext cx="534377" cy="259045"/>
    <xdr:sp macro="" textlink="">
      <xdr:nvSpPr>
        <xdr:cNvPr id="293" name="補助費等平均値テキスト"/>
        <xdr:cNvSpPr txBox="1"/>
      </xdr:nvSpPr>
      <xdr:spPr>
        <a:xfrm>
          <a:off x="10528300" y="621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50660</xdr:rowOff>
    </xdr:from>
    <xdr:to>
      <xdr:col>14</xdr:col>
      <xdr:colOff>28575</xdr:colOff>
      <xdr:row>36</xdr:row>
      <xdr:rowOff>71432</xdr:rowOff>
    </xdr:to>
    <xdr:cxnSp macro="">
      <xdr:nvCxnSpPr>
        <xdr:cNvPr id="295" name="直線コネクタ 294"/>
        <xdr:cNvCxnSpPr/>
      </xdr:nvCxnSpPr>
      <xdr:spPr>
        <a:xfrm flipV="1">
          <a:off x="8750300" y="6222860"/>
          <a:ext cx="8890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145165</xdr:rowOff>
    </xdr:from>
    <xdr:ext cx="534377" cy="259045"/>
    <xdr:sp macro="" textlink="">
      <xdr:nvSpPr>
        <xdr:cNvPr id="297" name="テキスト ボックス 296"/>
        <xdr:cNvSpPr txBox="1"/>
      </xdr:nvSpPr>
      <xdr:spPr>
        <a:xfrm>
          <a:off x="9372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71432</xdr:rowOff>
    </xdr:from>
    <xdr:to>
      <xdr:col>12</xdr:col>
      <xdr:colOff>511175</xdr:colOff>
      <xdr:row>36</xdr:row>
      <xdr:rowOff>96731</xdr:rowOff>
    </xdr:to>
    <xdr:cxnSp macro="">
      <xdr:nvCxnSpPr>
        <xdr:cNvPr id="298" name="直線コネクタ 297"/>
        <xdr:cNvCxnSpPr/>
      </xdr:nvCxnSpPr>
      <xdr:spPr>
        <a:xfrm flipV="1">
          <a:off x="7861300" y="6243632"/>
          <a:ext cx="8890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164230</xdr:rowOff>
    </xdr:from>
    <xdr:ext cx="534377" cy="259045"/>
    <xdr:sp macro="" textlink="">
      <xdr:nvSpPr>
        <xdr:cNvPr id="300" name="テキスト ボックス 299"/>
        <xdr:cNvSpPr txBox="1"/>
      </xdr:nvSpPr>
      <xdr:spPr>
        <a:xfrm>
          <a:off x="8483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84226</xdr:rowOff>
    </xdr:from>
    <xdr:to>
      <xdr:col>11</xdr:col>
      <xdr:colOff>307975</xdr:colOff>
      <xdr:row>36</xdr:row>
      <xdr:rowOff>96731</xdr:rowOff>
    </xdr:to>
    <xdr:cxnSp macro="">
      <xdr:nvCxnSpPr>
        <xdr:cNvPr id="301" name="直線コネクタ 300"/>
        <xdr:cNvCxnSpPr/>
      </xdr:nvCxnSpPr>
      <xdr:spPr>
        <a:xfrm>
          <a:off x="6972300" y="6256426"/>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169885</xdr:rowOff>
    </xdr:from>
    <xdr:ext cx="534377" cy="259045"/>
    <xdr:sp macro="" textlink="">
      <xdr:nvSpPr>
        <xdr:cNvPr id="303" name="テキスト ボックス 302"/>
        <xdr:cNvSpPr txBox="1"/>
      </xdr:nvSpPr>
      <xdr:spPr>
        <a:xfrm>
          <a:off x="7594111" y="63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20052</xdr:rowOff>
    </xdr:from>
    <xdr:ext cx="534377" cy="259045"/>
    <xdr:sp macro="" textlink="">
      <xdr:nvSpPr>
        <xdr:cNvPr id="305" name="テキスト ボックス 304"/>
        <xdr:cNvSpPr txBox="1"/>
      </xdr:nvSpPr>
      <xdr:spPr>
        <a:xfrm>
          <a:off x="6705111" y="63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5179</xdr:rowOff>
    </xdr:from>
    <xdr:to>
      <xdr:col>15</xdr:col>
      <xdr:colOff>231775</xdr:colOff>
      <xdr:row>35</xdr:row>
      <xdr:rowOff>106779</xdr:rowOff>
    </xdr:to>
    <xdr:sp macro="" textlink="">
      <xdr:nvSpPr>
        <xdr:cNvPr id="311" name="円/楕円 310"/>
        <xdr:cNvSpPr/>
      </xdr:nvSpPr>
      <xdr:spPr>
        <a:xfrm>
          <a:off x="10426700" y="60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28056</xdr:rowOff>
    </xdr:from>
    <xdr:ext cx="534377" cy="259045"/>
    <xdr:sp macro="" textlink="">
      <xdr:nvSpPr>
        <xdr:cNvPr id="312" name="補助費等該当値テキスト"/>
        <xdr:cNvSpPr txBox="1"/>
      </xdr:nvSpPr>
      <xdr:spPr>
        <a:xfrm>
          <a:off x="10528300" y="585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88,487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171310</xdr:rowOff>
    </xdr:from>
    <xdr:to>
      <xdr:col>14</xdr:col>
      <xdr:colOff>79375</xdr:colOff>
      <xdr:row>36</xdr:row>
      <xdr:rowOff>101460</xdr:rowOff>
    </xdr:to>
    <xdr:sp macro="" textlink="">
      <xdr:nvSpPr>
        <xdr:cNvPr id="313" name="円/楕円 312"/>
        <xdr:cNvSpPr/>
      </xdr:nvSpPr>
      <xdr:spPr>
        <a:xfrm>
          <a:off x="9588500" y="61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117987</xdr:rowOff>
    </xdr:from>
    <xdr:ext cx="534377" cy="259045"/>
    <xdr:sp macro="" textlink="">
      <xdr:nvSpPr>
        <xdr:cNvPr id="314" name="テキスト ボックス 313"/>
        <xdr:cNvSpPr txBox="1"/>
      </xdr:nvSpPr>
      <xdr:spPr>
        <a:xfrm>
          <a:off x="9372111" y="594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20632</xdr:rowOff>
    </xdr:from>
    <xdr:to>
      <xdr:col>12</xdr:col>
      <xdr:colOff>561975</xdr:colOff>
      <xdr:row>36</xdr:row>
      <xdr:rowOff>122232</xdr:rowOff>
    </xdr:to>
    <xdr:sp macro="" textlink="">
      <xdr:nvSpPr>
        <xdr:cNvPr id="315" name="円/楕円 314"/>
        <xdr:cNvSpPr/>
      </xdr:nvSpPr>
      <xdr:spPr>
        <a:xfrm>
          <a:off x="8699500" y="61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138759</xdr:rowOff>
    </xdr:from>
    <xdr:ext cx="534377" cy="259045"/>
    <xdr:sp macro="" textlink="">
      <xdr:nvSpPr>
        <xdr:cNvPr id="316" name="テキスト ボックス 315"/>
        <xdr:cNvSpPr txBox="1"/>
      </xdr:nvSpPr>
      <xdr:spPr>
        <a:xfrm>
          <a:off x="8483111" y="596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63,959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45931</xdr:rowOff>
    </xdr:from>
    <xdr:to>
      <xdr:col>11</xdr:col>
      <xdr:colOff>358775</xdr:colOff>
      <xdr:row>36</xdr:row>
      <xdr:rowOff>147531</xdr:rowOff>
    </xdr:to>
    <xdr:sp macro="" textlink="">
      <xdr:nvSpPr>
        <xdr:cNvPr id="317" name="円/楕円 316"/>
        <xdr:cNvSpPr/>
      </xdr:nvSpPr>
      <xdr:spPr>
        <a:xfrm>
          <a:off x="7810500" y="621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164058</xdr:rowOff>
    </xdr:from>
    <xdr:ext cx="534377" cy="259045"/>
    <xdr:sp macro="" textlink="">
      <xdr:nvSpPr>
        <xdr:cNvPr id="318" name="テキスト ボックス 317"/>
        <xdr:cNvSpPr txBox="1"/>
      </xdr:nvSpPr>
      <xdr:spPr>
        <a:xfrm>
          <a:off x="7594111" y="599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33426</xdr:rowOff>
    </xdr:from>
    <xdr:to>
      <xdr:col>10</xdr:col>
      <xdr:colOff>155575</xdr:colOff>
      <xdr:row>36</xdr:row>
      <xdr:rowOff>135026</xdr:rowOff>
    </xdr:to>
    <xdr:sp macro="" textlink="">
      <xdr:nvSpPr>
        <xdr:cNvPr id="319" name="円/楕円 318"/>
        <xdr:cNvSpPr/>
      </xdr:nvSpPr>
      <xdr:spPr>
        <a:xfrm>
          <a:off x="6921500" y="620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151553</xdr:rowOff>
    </xdr:from>
    <xdr:ext cx="534377" cy="259045"/>
    <xdr:sp macro="" textlink="">
      <xdr:nvSpPr>
        <xdr:cNvPr id="320" name="テキスト ボックス 319"/>
        <xdr:cNvSpPr txBox="1"/>
      </xdr:nvSpPr>
      <xdr:spPr>
        <a:xfrm>
          <a:off x="6705111" y="59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164378</xdr:rowOff>
    </xdr:from>
    <xdr:to>
      <xdr:col>15</xdr:col>
      <xdr:colOff>180975</xdr:colOff>
      <xdr:row>58</xdr:row>
      <xdr:rowOff>127020</xdr:rowOff>
    </xdr:to>
    <xdr:cxnSp macro="">
      <xdr:nvCxnSpPr>
        <xdr:cNvPr id="349" name="直線コネクタ 348"/>
        <xdr:cNvCxnSpPr/>
      </xdr:nvCxnSpPr>
      <xdr:spPr>
        <a:xfrm>
          <a:off x="9639300" y="9937028"/>
          <a:ext cx="838200" cy="13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164378</xdr:rowOff>
    </xdr:from>
    <xdr:to>
      <xdr:col>14</xdr:col>
      <xdr:colOff>28575</xdr:colOff>
      <xdr:row>58</xdr:row>
      <xdr:rowOff>63925</xdr:rowOff>
    </xdr:to>
    <xdr:cxnSp macro="">
      <xdr:nvCxnSpPr>
        <xdr:cNvPr id="352" name="直線コネクタ 351"/>
        <xdr:cNvCxnSpPr/>
      </xdr:nvCxnSpPr>
      <xdr:spPr>
        <a:xfrm flipV="1">
          <a:off x="8750300" y="9937028"/>
          <a:ext cx="889000" cy="7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54727</xdr:rowOff>
    </xdr:from>
    <xdr:ext cx="599010" cy="259045"/>
    <xdr:sp macro="" textlink="">
      <xdr:nvSpPr>
        <xdr:cNvPr id="354" name="テキスト ボックス 353"/>
        <xdr:cNvSpPr txBox="1"/>
      </xdr:nvSpPr>
      <xdr:spPr>
        <a:xfrm>
          <a:off x="9339794"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63925</xdr:rowOff>
    </xdr:from>
    <xdr:to>
      <xdr:col>12</xdr:col>
      <xdr:colOff>511175</xdr:colOff>
      <xdr:row>58</xdr:row>
      <xdr:rowOff>124237</xdr:rowOff>
    </xdr:to>
    <xdr:cxnSp macro="">
      <xdr:nvCxnSpPr>
        <xdr:cNvPr id="355" name="直線コネクタ 354"/>
        <xdr:cNvCxnSpPr/>
      </xdr:nvCxnSpPr>
      <xdr:spPr>
        <a:xfrm flipV="1">
          <a:off x="7861300" y="10008025"/>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17387</xdr:rowOff>
    </xdr:from>
    <xdr:to>
      <xdr:col>11</xdr:col>
      <xdr:colOff>307975</xdr:colOff>
      <xdr:row>58</xdr:row>
      <xdr:rowOff>124237</xdr:rowOff>
    </xdr:to>
    <xdr:cxnSp macro="">
      <xdr:nvCxnSpPr>
        <xdr:cNvPr id="358" name="直線コネクタ 357"/>
        <xdr:cNvCxnSpPr/>
      </xdr:nvCxnSpPr>
      <xdr:spPr>
        <a:xfrm>
          <a:off x="6972300" y="9961487"/>
          <a:ext cx="889000" cy="10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129809</xdr:rowOff>
    </xdr:from>
    <xdr:ext cx="534377" cy="259045"/>
    <xdr:sp macro="" textlink="">
      <xdr:nvSpPr>
        <xdr:cNvPr id="362" name="テキスト ボックス 361"/>
        <xdr:cNvSpPr txBox="1"/>
      </xdr:nvSpPr>
      <xdr:spPr>
        <a:xfrm>
          <a:off x="6705111" y="1007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76220</xdr:rowOff>
    </xdr:from>
    <xdr:to>
      <xdr:col>15</xdr:col>
      <xdr:colOff>231775</xdr:colOff>
      <xdr:row>59</xdr:row>
      <xdr:rowOff>6370</xdr:rowOff>
    </xdr:to>
    <xdr:sp macro="" textlink="">
      <xdr:nvSpPr>
        <xdr:cNvPr id="368" name="円/楕円 367"/>
        <xdr:cNvSpPr/>
      </xdr:nvSpPr>
      <xdr:spPr>
        <a:xfrm>
          <a:off x="10426700" y="100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46,656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113578</xdr:rowOff>
    </xdr:from>
    <xdr:to>
      <xdr:col>14</xdr:col>
      <xdr:colOff>79375</xdr:colOff>
      <xdr:row>58</xdr:row>
      <xdr:rowOff>43728</xdr:rowOff>
    </xdr:to>
    <xdr:sp macro="" textlink="">
      <xdr:nvSpPr>
        <xdr:cNvPr id="370" name="円/楕円 369"/>
        <xdr:cNvSpPr/>
      </xdr:nvSpPr>
      <xdr:spPr>
        <a:xfrm>
          <a:off x="9588500" y="98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60255</xdr:rowOff>
    </xdr:from>
    <xdr:ext cx="599010" cy="259045"/>
    <xdr:sp macro="" textlink="">
      <xdr:nvSpPr>
        <xdr:cNvPr id="371" name="テキスト ボックス 370"/>
        <xdr:cNvSpPr txBox="1"/>
      </xdr:nvSpPr>
      <xdr:spPr>
        <a:xfrm>
          <a:off x="9339794" y="9661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13125</xdr:rowOff>
    </xdr:from>
    <xdr:to>
      <xdr:col>12</xdr:col>
      <xdr:colOff>561975</xdr:colOff>
      <xdr:row>58</xdr:row>
      <xdr:rowOff>114725</xdr:rowOff>
    </xdr:to>
    <xdr:sp macro="" textlink="">
      <xdr:nvSpPr>
        <xdr:cNvPr id="372" name="円/楕円 371"/>
        <xdr:cNvSpPr/>
      </xdr:nvSpPr>
      <xdr:spPr>
        <a:xfrm>
          <a:off x="8699500" y="99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105852</xdr:rowOff>
    </xdr:from>
    <xdr:ext cx="534377" cy="259045"/>
    <xdr:sp macro="" textlink="">
      <xdr:nvSpPr>
        <xdr:cNvPr id="373" name="テキスト ボックス 372"/>
        <xdr:cNvSpPr txBox="1"/>
      </xdr:nvSpPr>
      <xdr:spPr>
        <a:xfrm>
          <a:off x="8483111" y="1004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79,777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73437</xdr:rowOff>
    </xdr:from>
    <xdr:to>
      <xdr:col>11</xdr:col>
      <xdr:colOff>358775</xdr:colOff>
      <xdr:row>59</xdr:row>
      <xdr:rowOff>3587</xdr:rowOff>
    </xdr:to>
    <xdr:sp macro="" textlink="">
      <xdr:nvSpPr>
        <xdr:cNvPr id="374" name="円/楕円 373"/>
        <xdr:cNvSpPr/>
      </xdr:nvSpPr>
      <xdr:spPr>
        <a:xfrm>
          <a:off x="7810500" y="1001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166164</xdr:rowOff>
    </xdr:from>
    <xdr:ext cx="534377" cy="259045"/>
    <xdr:sp macro="" textlink="">
      <xdr:nvSpPr>
        <xdr:cNvPr id="375" name="テキスト ボックス 374"/>
        <xdr:cNvSpPr txBox="1"/>
      </xdr:nvSpPr>
      <xdr:spPr>
        <a:xfrm>
          <a:off x="7594111" y="101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138037</xdr:rowOff>
    </xdr:from>
    <xdr:to>
      <xdr:col>10</xdr:col>
      <xdr:colOff>155575</xdr:colOff>
      <xdr:row>58</xdr:row>
      <xdr:rowOff>68187</xdr:rowOff>
    </xdr:to>
    <xdr:sp macro="" textlink="">
      <xdr:nvSpPr>
        <xdr:cNvPr id="376" name="円/楕円 375"/>
        <xdr:cNvSpPr/>
      </xdr:nvSpPr>
      <xdr:spPr>
        <a:xfrm>
          <a:off x="6921500" y="99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84714</xdr:rowOff>
    </xdr:from>
    <xdr:ext cx="599010" cy="259045"/>
    <xdr:sp macro="" textlink="">
      <xdr:nvSpPr>
        <xdr:cNvPr id="377" name="テキスト ボックス 376"/>
        <xdr:cNvSpPr txBox="1"/>
      </xdr:nvSpPr>
      <xdr:spPr>
        <a:xfrm>
          <a:off x="6672794" y="968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44,267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90055</xdr:rowOff>
    </xdr:from>
    <xdr:to>
      <xdr:col>15</xdr:col>
      <xdr:colOff>180975</xdr:colOff>
      <xdr:row>78</xdr:row>
      <xdr:rowOff>109029</xdr:rowOff>
    </xdr:to>
    <xdr:cxnSp macro="">
      <xdr:nvCxnSpPr>
        <xdr:cNvPr id="406" name="直線コネクタ 405"/>
        <xdr:cNvCxnSpPr/>
      </xdr:nvCxnSpPr>
      <xdr:spPr>
        <a:xfrm>
          <a:off x="9639300" y="13463155"/>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58229</xdr:rowOff>
    </xdr:from>
    <xdr:to>
      <xdr:col>15</xdr:col>
      <xdr:colOff>231775</xdr:colOff>
      <xdr:row>78</xdr:row>
      <xdr:rowOff>159829</xdr:rowOff>
    </xdr:to>
    <xdr:sp macro="" textlink="">
      <xdr:nvSpPr>
        <xdr:cNvPr id="416" name="円/楕円 415"/>
        <xdr:cNvSpPr/>
      </xdr:nvSpPr>
      <xdr:spPr>
        <a:xfrm>
          <a:off x="10426700" y="1343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35322</xdr:rowOff>
    </xdr:from>
    <xdr:ext cx="534377" cy="259045"/>
    <xdr:sp macro="" textlink="">
      <xdr:nvSpPr>
        <xdr:cNvPr id="417" name="普通建設事業費 （ うち新規整備　）該当値テキスト"/>
        <xdr:cNvSpPr txBox="1"/>
      </xdr:nvSpPr>
      <xdr:spPr>
        <a:xfrm>
          <a:off x="10528300" y="1340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39255</xdr:rowOff>
    </xdr:from>
    <xdr:to>
      <xdr:col>14</xdr:col>
      <xdr:colOff>79375</xdr:colOff>
      <xdr:row>78</xdr:row>
      <xdr:rowOff>140855</xdr:rowOff>
    </xdr:to>
    <xdr:sp macro="" textlink="">
      <xdr:nvSpPr>
        <xdr:cNvPr id="418" name="円/楕円 417"/>
        <xdr:cNvSpPr/>
      </xdr:nvSpPr>
      <xdr:spPr>
        <a:xfrm>
          <a:off x="9588500" y="134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131982</xdr:rowOff>
    </xdr:from>
    <xdr:ext cx="534377" cy="259045"/>
    <xdr:sp macro="" textlink="">
      <xdr:nvSpPr>
        <xdr:cNvPr id="419" name="テキスト ボックス 418"/>
        <xdr:cNvSpPr txBox="1"/>
      </xdr:nvSpPr>
      <xdr:spPr>
        <a:xfrm>
          <a:off x="9372111" y="1350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36,573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156901</xdr:rowOff>
    </xdr:from>
    <xdr:to>
      <xdr:col>15</xdr:col>
      <xdr:colOff>180975</xdr:colOff>
      <xdr:row>98</xdr:row>
      <xdr:rowOff>50006</xdr:rowOff>
    </xdr:to>
    <xdr:cxnSp macro="">
      <xdr:nvCxnSpPr>
        <xdr:cNvPr id="446" name="直線コネクタ 445"/>
        <xdr:cNvCxnSpPr/>
      </xdr:nvCxnSpPr>
      <xdr:spPr>
        <a:xfrm>
          <a:off x="9639300" y="16787551"/>
          <a:ext cx="838200" cy="6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27195</xdr:rowOff>
    </xdr:from>
    <xdr:ext cx="534377" cy="259045"/>
    <xdr:sp macro="" textlink="">
      <xdr:nvSpPr>
        <xdr:cNvPr id="447" name="普通建設事業費 （ うち更新整備　）平均値テキスト"/>
        <xdr:cNvSpPr txBox="1"/>
      </xdr:nvSpPr>
      <xdr:spPr>
        <a:xfrm>
          <a:off x="10528300" y="1648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170656</xdr:rowOff>
    </xdr:from>
    <xdr:to>
      <xdr:col>15</xdr:col>
      <xdr:colOff>231775</xdr:colOff>
      <xdr:row>98</xdr:row>
      <xdr:rowOff>100806</xdr:rowOff>
    </xdr:to>
    <xdr:sp macro="" textlink="">
      <xdr:nvSpPr>
        <xdr:cNvPr id="456" name="円/楕円 455"/>
        <xdr:cNvSpPr/>
      </xdr:nvSpPr>
      <xdr:spPr>
        <a:xfrm>
          <a:off x="10426700" y="1680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85583</xdr:rowOff>
    </xdr:from>
    <xdr:ext cx="469744" cy="259045"/>
    <xdr:sp macro="" textlink="">
      <xdr:nvSpPr>
        <xdr:cNvPr id="457" name="普通建設事業費 （ うち更新整備　）該当値テキスト"/>
        <xdr:cNvSpPr txBox="1"/>
      </xdr:nvSpPr>
      <xdr:spPr>
        <a:xfrm>
          <a:off x="10528300" y="1671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9,809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106101</xdr:rowOff>
    </xdr:from>
    <xdr:to>
      <xdr:col>14</xdr:col>
      <xdr:colOff>79375</xdr:colOff>
      <xdr:row>98</xdr:row>
      <xdr:rowOff>36251</xdr:rowOff>
    </xdr:to>
    <xdr:sp macro="" textlink="">
      <xdr:nvSpPr>
        <xdr:cNvPr id="458" name="円/楕円 457"/>
        <xdr:cNvSpPr/>
      </xdr:nvSpPr>
      <xdr:spPr>
        <a:xfrm>
          <a:off x="9588500" y="1673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27378</xdr:rowOff>
    </xdr:from>
    <xdr:ext cx="534377" cy="259045"/>
    <xdr:sp macro="" textlink="">
      <xdr:nvSpPr>
        <xdr:cNvPr id="459" name="テキスト ボックス 458"/>
        <xdr:cNvSpPr txBox="1"/>
      </xdr:nvSpPr>
      <xdr:spPr>
        <a:xfrm>
          <a:off x="9372111" y="168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106953</xdr:rowOff>
    </xdr:from>
    <xdr:to>
      <xdr:col>23</xdr:col>
      <xdr:colOff>517525</xdr:colOff>
      <xdr:row>31</xdr:row>
      <xdr:rowOff>140462</xdr:rowOff>
    </xdr:to>
    <xdr:cxnSp macro="">
      <xdr:nvCxnSpPr>
        <xdr:cNvPr id="488" name="直線コネクタ 487"/>
        <xdr:cNvCxnSpPr/>
      </xdr:nvCxnSpPr>
      <xdr:spPr>
        <a:xfrm flipV="1">
          <a:off x="15481300" y="5421903"/>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78357</xdr:rowOff>
    </xdr:from>
    <xdr:ext cx="469744" cy="259045"/>
    <xdr:sp macro="" textlink="">
      <xdr:nvSpPr>
        <xdr:cNvPr id="489" name="災害復旧事業費平均値テキスト"/>
        <xdr:cNvSpPr txBox="1"/>
      </xdr:nvSpPr>
      <xdr:spPr>
        <a:xfrm>
          <a:off x="16370300" y="659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140462</xdr:rowOff>
    </xdr:from>
    <xdr:to>
      <xdr:col>22</xdr:col>
      <xdr:colOff>365125</xdr:colOff>
      <xdr:row>34</xdr:row>
      <xdr:rowOff>100895</xdr:rowOff>
    </xdr:to>
    <xdr:cxnSp macro="">
      <xdr:nvCxnSpPr>
        <xdr:cNvPr id="491" name="直線コネクタ 490"/>
        <xdr:cNvCxnSpPr/>
      </xdr:nvCxnSpPr>
      <xdr:spPr>
        <a:xfrm flipV="1">
          <a:off x="14592300" y="5455412"/>
          <a:ext cx="889000" cy="4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103312</xdr:rowOff>
    </xdr:from>
    <xdr:ext cx="469744" cy="259045"/>
    <xdr:sp macro="" textlink="">
      <xdr:nvSpPr>
        <xdr:cNvPr id="493" name="テキスト ボックス 492"/>
        <xdr:cNvSpPr txBox="1"/>
      </xdr:nvSpPr>
      <xdr:spPr>
        <a:xfrm>
          <a:off x="15246427" y="66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100895</xdr:rowOff>
    </xdr:from>
    <xdr:to>
      <xdr:col>21</xdr:col>
      <xdr:colOff>161925</xdr:colOff>
      <xdr:row>38</xdr:row>
      <xdr:rowOff>170542</xdr:rowOff>
    </xdr:to>
    <xdr:cxnSp macro="">
      <xdr:nvCxnSpPr>
        <xdr:cNvPr id="494" name="直線コネクタ 493"/>
        <xdr:cNvCxnSpPr/>
      </xdr:nvCxnSpPr>
      <xdr:spPr>
        <a:xfrm flipV="1">
          <a:off x="13703300" y="5930195"/>
          <a:ext cx="889000" cy="7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107160</xdr:rowOff>
    </xdr:from>
    <xdr:ext cx="469744" cy="259045"/>
    <xdr:sp macro="" textlink="">
      <xdr:nvSpPr>
        <xdr:cNvPr id="496" name="テキスト ボックス 495"/>
        <xdr:cNvSpPr txBox="1"/>
      </xdr:nvSpPr>
      <xdr:spPr>
        <a:xfrm>
          <a:off x="14357427"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168256</xdr:rowOff>
    </xdr:from>
    <xdr:to>
      <xdr:col>19</xdr:col>
      <xdr:colOff>644525</xdr:colOff>
      <xdr:row>38</xdr:row>
      <xdr:rowOff>170542</xdr:rowOff>
    </xdr:to>
    <xdr:cxnSp macro="">
      <xdr:nvCxnSpPr>
        <xdr:cNvPr id="497" name="直線コネクタ 496"/>
        <xdr:cNvCxnSpPr/>
      </xdr:nvCxnSpPr>
      <xdr:spPr>
        <a:xfrm>
          <a:off x="12814300" y="6683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56153</xdr:rowOff>
    </xdr:from>
    <xdr:to>
      <xdr:col>23</xdr:col>
      <xdr:colOff>568325</xdr:colOff>
      <xdr:row>31</xdr:row>
      <xdr:rowOff>157753</xdr:rowOff>
    </xdr:to>
    <xdr:sp macro="" textlink="">
      <xdr:nvSpPr>
        <xdr:cNvPr id="507" name="円/楕円 506"/>
        <xdr:cNvSpPr/>
      </xdr:nvSpPr>
      <xdr:spPr>
        <a:xfrm>
          <a:off x="16268700" y="537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79030</xdr:rowOff>
    </xdr:from>
    <xdr:ext cx="534377" cy="259045"/>
    <xdr:sp macro="" textlink="">
      <xdr:nvSpPr>
        <xdr:cNvPr id="508" name="災害復旧事業費該当値テキスト"/>
        <xdr:cNvSpPr txBox="1"/>
      </xdr:nvSpPr>
      <xdr:spPr>
        <a:xfrm>
          <a:off x="16370300" y="52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89662</xdr:rowOff>
    </xdr:from>
    <xdr:to>
      <xdr:col>22</xdr:col>
      <xdr:colOff>415925</xdr:colOff>
      <xdr:row>32</xdr:row>
      <xdr:rowOff>19812</xdr:rowOff>
    </xdr:to>
    <xdr:sp macro="" textlink="">
      <xdr:nvSpPr>
        <xdr:cNvPr id="509" name="円/楕円 508"/>
        <xdr:cNvSpPr/>
      </xdr:nvSpPr>
      <xdr:spPr>
        <a:xfrm>
          <a:off x="15430500" y="540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30</xdr:row>
      <xdr:rowOff>36339</xdr:rowOff>
    </xdr:from>
    <xdr:ext cx="534377" cy="259045"/>
    <xdr:sp macro="" textlink="">
      <xdr:nvSpPr>
        <xdr:cNvPr id="510" name="テキスト ボックス 509"/>
        <xdr:cNvSpPr txBox="1"/>
      </xdr:nvSpPr>
      <xdr:spPr>
        <a:xfrm>
          <a:off x="15214111" y="517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50095</xdr:rowOff>
    </xdr:from>
    <xdr:to>
      <xdr:col>21</xdr:col>
      <xdr:colOff>212725</xdr:colOff>
      <xdr:row>34</xdr:row>
      <xdr:rowOff>151695</xdr:rowOff>
    </xdr:to>
    <xdr:sp macro="" textlink="">
      <xdr:nvSpPr>
        <xdr:cNvPr id="511" name="円/楕円 510"/>
        <xdr:cNvSpPr/>
      </xdr:nvSpPr>
      <xdr:spPr>
        <a:xfrm>
          <a:off x="14541500" y="58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168222</xdr:rowOff>
    </xdr:from>
    <xdr:ext cx="534377" cy="259045"/>
    <xdr:sp macro="" textlink="">
      <xdr:nvSpPr>
        <xdr:cNvPr id="512" name="テキスト ボックス 511"/>
        <xdr:cNvSpPr txBox="1"/>
      </xdr:nvSpPr>
      <xdr:spPr>
        <a:xfrm>
          <a:off x="14325111" y="565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119742</xdr:rowOff>
    </xdr:from>
    <xdr:to>
      <xdr:col>20</xdr:col>
      <xdr:colOff>9525</xdr:colOff>
      <xdr:row>39</xdr:row>
      <xdr:rowOff>49892</xdr:rowOff>
    </xdr:to>
    <xdr:sp macro="" textlink="">
      <xdr:nvSpPr>
        <xdr:cNvPr id="513" name="円/楕円 512"/>
        <xdr:cNvSpPr/>
      </xdr:nvSpPr>
      <xdr:spPr>
        <a:xfrm>
          <a:off x="13652500" y="66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41019</xdr:rowOff>
    </xdr:from>
    <xdr:ext cx="469744" cy="259045"/>
    <xdr:sp macro="" textlink="">
      <xdr:nvSpPr>
        <xdr:cNvPr id="514" name="テキスト ボックス 513"/>
        <xdr:cNvSpPr txBox="1"/>
      </xdr:nvSpPr>
      <xdr:spPr>
        <a:xfrm>
          <a:off x="13468427" y="672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117456</xdr:rowOff>
    </xdr:from>
    <xdr:to>
      <xdr:col>18</xdr:col>
      <xdr:colOff>492125</xdr:colOff>
      <xdr:row>39</xdr:row>
      <xdr:rowOff>47606</xdr:rowOff>
    </xdr:to>
    <xdr:sp macro="" textlink="">
      <xdr:nvSpPr>
        <xdr:cNvPr id="515" name="円/楕円 514"/>
        <xdr:cNvSpPr/>
      </xdr:nvSpPr>
      <xdr:spPr>
        <a:xfrm>
          <a:off x="12763500" y="66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38733</xdr:rowOff>
    </xdr:from>
    <xdr:ext cx="469744" cy="259045"/>
    <xdr:sp macro="" textlink="">
      <xdr:nvSpPr>
        <xdr:cNvPr id="516" name="テキスト ボックス 515"/>
        <xdr:cNvSpPr txBox="1"/>
      </xdr:nvSpPr>
      <xdr:spPr>
        <a:xfrm>
          <a:off x="12579427" y="672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135649</xdr:rowOff>
    </xdr:from>
    <xdr:to>
      <xdr:col>23</xdr:col>
      <xdr:colOff>517525</xdr:colOff>
      <xdr:row>72</xdr:row>
      <xdr:rowOff>159258</xdr:rowOff>
    </xdr:to>
    <xdr:cxnSp macro="">
      <xdr:nvCxnSpPr>
        <xdr:cNvPr id="602" name="直線コネクタ 601"/>
        <xdr:cNvCxnSpPr/>
      </xdr:nvCxnSpPr>
      <xdr:spPr>
        <a:xfrm flipV="1">
          <a:off x="15481300" y="12480049"/>
          <a:ext cx="8382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136453</xdr:rowOff>
    </xdr:from>
    <xdr:ext cx="534377" cy="259045"/>
    <xdr:sp macro="" textlink="">
      <xdr:nvSpPr>
        <xdr:cNvPr id="603" name="公債費平均値テキスト"/>
        <xdr:cNvSpPr txBox="1"/>
      </xdr:nvSpPr>
      <xdr:spPr>
        <a:xfrm>
          <a:off x="16370300" y="12823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141808</xdr:rowOff>
    </xdr:from>
    <xdr:to>
      <xdr:col>22</xdr:col>
      <xdr:colOff>365125</xdr:colOff>
      <xdr:row>72</xdr:row>
      <xdr:rowOff>159258</xdr:rowOff>
    </xdr:to>
    <xdr:cxnSp macro="">
      <xdr:nvCxnSpPr>
        <xdr:cNvPr id="605" name="直線コネクタ 604"/>
        <xdr:cNvCxnSpPr/>
      </xdr:nvCxnSpPr>
      <xdr:spPr>
        <a:xfrm>
          <a:off x="14592300" y="1248620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82796</xdr:rowOff>
    </xdr:from>
    <xdr:ext cx="534377" cy="259045"/>
    <xdr:sp macro="" textlink="">
      <xdr:nvSpPr>
        <xdr:cNvPr id="607" name="テキスト ボックス 606"/>
        <xdr:cNvSpPr txBox="1"/>
      </xdr:nvSpPr>
      <xdr:spPr>
        <a:xfrm>
          <a:off x="15214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24270</xdr:rowOff>
    </xdr:from>
    <xdr:to>
      <xdr:col>21</xdr:col>
      <xdr:colOff>161925</xdr:colOff>
      <xdr:row>72</xdr:row>
      <xdr:rowOff>141808</xdr:rowOff>
    </xdr:to>
    <xdr:cxnSp macro="">
      <xdr:nvCxnSpPr>
        <xdr:cNvPr id="608" name="直線コネクタ 607"/>
        <xdr:cNvCxnSpPr/>
      </xdr:nvCxnSpPr>
      <xdr:spPr>
        <a:xfrm>
          <a:off x="13703300" y="12368670"/>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75963</xdr:rowOff>
    </xdr:from>
    <xdr:ext cx="534377" cy="259045"/>
    <xdr:sp macro="" textlink="">
      <xdr:nvSpPr>
        <xdr:cNvPr id="610" name="テキスト ボックス 609"/>
        <xdr:cNvSpPr txBox="1"/>
      </xdr:nvSpPr>
      <xdr:spPr>
        <a:xfrm>
          <a:off x="14325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24270</xdr:rowOff>
    </xdr:from>
    <xdr:to>
      <xdr:col>19</xdr:col>
      <xdr:colOff>644525</xdr:colOff>
      <xdr:row>72</xdr:row>
      <xdr:rowOff>117322</xdr:rowOff>
    </xdr:to>
    <xdr:cxnSp macro="">
      <xdr:nvCxnSpPr>
        <xdr:cNvPr id="611" name="直線コネクタ 610"/>
        <xdr:cNvCxnSpPr/>
      </xdr:nvCxnSpPr>
      <xdr:spPr>
        <a:xfrm flipV="1">
          <a:off x="12814300" y="12368670"/>
          <a:ext cx="889000" cy="9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73258</xdr:rowOff>
    </xdr:from>
    <xdr:ext cx="534377" cy="259045"/>
    <xdr:sp macro="" textlink="">
      <xdr:nvSpPr>
        <xdr:cNvPr id="613" name="テキスト ボックス 612"/>
        <xdr:cNvSpPr txBox="1"/>
      </xdr:nvSpPr>
      <xdr:spPr>
        <a:xfrm>
          <a:off x="13436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58590</xdr:rowOff>
    </xdr:from>
    <xdr:ext cx="534377" cy="259045"/>
    <xdr:sp macro="" textlink="">
      <xdr:nvSpPr>
        <xdr:cNvPr id="615" name="テキスト ボックス 614"/>
        <xdr:cNvSpPr txBox="1"/>
      </xdr:nvSpPr>
      <xdr:spPr>
        <a:xfrm>
          <a:off x="12547111" y="1274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84849</xdr:rowOff>
    </xdr:from>
    <xdr:to>
      <xdr:col>23</xdr:col>
      <xdr:colOff>568325</xdr:colOff>
      <xdr:row>73</xdr:row>
      <xdr:rowOff>14999</xdr:rowOff>
    </xdr:to>
    <xdr:sp macro="" textlink="">
      <xdr:nvSpPr>
        <xdr:cNvPr id="621" name="円/楕円 620"/>
        <xdr:cNvSpPr/>
      </xdr:nvSpPr>
      <xdr:spPr>
        <a:xfrm>
          <a:off x="16268700" y="1242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107726</xdr:rowOff>
    </xdr:from>
    <xdr:ext cx="534377" cy="259045"/>
    <xdr:sp macro="" textlink="">
      <xdr:nvSpPr>
        <xdr:cNvPr id="622" name="公債費該当値テキスト"/>
        <xdr:cNvSpPr txBox="1"/>
      </xdr:nvSpPr>
      <xdr:spPr>
        <a:xfrm>
          <a:off x="16370300" y="122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108458</xdr:rowOff>
    </xdr:from>
    <xdr:to>
      <xdr:col>22</xdr:col>
      <xdr:colOff>415925</xdr:colOff>
      <xdr:row>73</xdr:row>
      <xdr:rowOff>38608</xdr:rowOff>
    </xdr:to>
    <xdr:sp macro="" textlink="">
      <xdr:nvSpPr>
        <xdr:cNvPr id="623" name="円/楕円 622"/>
        <xdr:cNvSpPr/>
      </xdr:nvSpPr>
      <xdr:spPr>
        <a:xfrm>
          <a:off x="15430500" y="1245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55135</xdr:rowOff>
    </xdr:from>
    <xdr:ext cx="534377" cy="259045"/>
    <xdr:sp macro="" textlink="">
      <xdr:nvSpPr>
        <xdr:cNvPr id="624" name="テキスト ボックス 623"/>
        <xdr:cNvSpPr txBox="1"/>
      </xdr:nvSpPr>
      <xdr:spPr>
        <a:xfrm>
          <a:off x="15214111" y="122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91008</xdr:rowOff>
    </xdr:from>
    <xdr:to>
      <xdr:col>21</xdr:col>
      <xdr:colOff>212725</xdr:colOff>
      <xdr:row>73</xdr:row>
      <xdr:rowOff>21158</xdr:rowOff>
    </xdr:to>
    <xdr:sp macro="" textlink="">
      <xdr:nvSpPr>
        <xdr:cNvPr id="625" name="円/楕円 624"/>
        <xdr:cNvSpPr/>
      </xdr:nvSpPr>
      <xdr:spPr>
        <a:xfrm>
          <a:off x="14541500" y="1243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37685</xdr:rowOff>
    </xdr:from>
    <xdr:ext cx="534377" cy="259045"/>
    <xdr:sp macro="" textlink="">
      <xdr:nvSpPr>
        <xdr:cNvPr id="626" name="テキスト ボックス 625"/>
        <xdr:cNvSpPr txBox="1"/>
      </xdr:nvSpPr>
      <xdr:spPr>
        <a:xfrm>
          <a:off x="14325111" y="1221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144920</xdr:rowOff>
    </xdr:from>
    <xdr:to>
      <xdr:col>20</xdr:col>
      <xdr:colOff>9525</xdr:colOff>
      <xdr:row>72</xdr:row>
      <xdr:rowOff>75070</xdr:rowOff>
    </xdr:to>
    <xdr:sp macro="" textlink="">
      <xdr:nvSpPr>
        <xdr:cNvPr id="627" name="円/楕円 626"/>
        <xdr:cNvSpPr/>
      </xdr:nvSpPr>
      <xdr:spPr>
        <a:xfrm>
          <a:off x="13652500" y="123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91597</xdr:rowOff>
    </xdr:from>
    <xdr:ext cx="534377" cy="259045"/>
    <xdr:sp macro="" textlink="">
      <xdr:nvSpPr>
        <xdr:cNvPr id="628" name="テキスト ボックス 627"/>
        <xdr:cNvSpPr txBox="1"/>
      </xdr:nvSpPr>
      <xdr:spPr>
        <a:xfrm>
          <a:off x="13436111" y="1209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66522</xdr:rowOff>
    </xdr:from>
    <xdr:to>
      <xdr:col>18</xdr:col>
      <xdr:colOff>492125</xdr:colOff>
      <xdr:row>72</xdr:row>
      <xdr:rowOff>168122</xdr:rowOff>
    </xdr:to>
    <xdr:sp macro="" textlink="">
      <xdr:nvSpPr>
        <xdr:cNvPr id="629" name="円/楕円 628"/>
        <xdr:cNvSpPr/>
      </xdr:nvSpPr>
      <xdr:spPr>
        <a:xfrm>
          <a:off x="12763500" y="124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13199</xdr:rowOff>
    </xdr:from>
    <xdr:ext cx="534377" cy="259045"/>
    <xdr:sp macro="" textlink="">
      <xdr:nvSpPr>
        <xdr:cNvPr id="630" name="テキスト ボックス 629"/>
        <xdr:cNvSpPr txBox="1"/>
      </xdr:nvSpPr>
      <xdr:spPr>
        <a:xfrm>
          <a:off x="12547111" y="1218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88,762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10430</xdr:rowOff>
    </xdr:from>
    <xdr:to>
      <xdr:col>23</xdr:col>
      <xdr:colOff>517525</xdr:colOff>
      <xdr:row>99</xdr:row>
      <xdr:rowOff>41712</xdr:rowOff>
    </xdr:to>
    <xdr:cxnSp macro="">
      <xdr:nvCxnSpPr>
        <xdr:cNvPr id="661" name="直線コネクタ 660"/>
        <xdr:cNvCxnSpPr/>
      </xdr:nvCxnSpPr>
      <xdr:spPr>
        <a:xfrm flipV="1">
          <a:off x="15481300" y="16983980"/>
          <a:ext cx="838200" cy="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41712</xdr:rowOff>
    </xdr:from>
    <xdr:to>
      <xdr:col>22</xdr:col>
      <xdr:colOff>365125</xdr:colOff>
      <xdr:row>99</xdr:row>
      <xdr:rowOff>63145</xdr:rowOff>
    </xdr:to>
    <xdr:cxnSp macro="">
      <xdr:nvCxnSpPr>
        <xdr:cNvPr id="664" name="直線コネクタ 663"/>
        <xdr:cNvCxnSpPr/>
      </xdr:nvCxnSpPr>
      <xdr:spPr>
        <a:xfrm flipV="1">
          <a:off x="14592300" y="17015262"/>
          <a:ext cx="889000" cy="2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63145</xdr:rowOff>
    </xdr:from>
    <xdr:to>
      <xdr:col>21</xdr:col>
      <xdr:colOff>161925</xdr:colOff>
      <xdr:row>99</xdr:row>
      <xdr:rowOff>86003</xdr:rowOff>
    </xdr:to>
    <xdr:cxnSp macro="">
      <xdr:nvCxnSpPr>
        <xdr:cNvPr id="667" name="直線コネクタ 666"/>
        <xdr:cNvCxnSpPr/>
      </xdr:nvCxnSpPr>
      <xdr:spPr>
        <a:xfrm flipV="1">
          <a:off x="13703300" y="17036695"/>
          <a:ext cx="889000" cy="2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73358</xdr:rowOff>
    </xdr:from>
    <xdr:ext cx="534377" cy="259045"/>
    <xdr:sp macro="" textlink="">
      <xdr:nvSpPr>
        <xdr:cNvPr id="669" name="テキスト ボックス 668"/>
        <xdr:cNvSpPr txBox="1"/>
      </xdr:nvSpPr>
      <xdr:spPr>
        <a:xfrm>
          <a:off x="14325111" y="1670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8438</xdr:rowOff>
    </xdr:from>
    <xdr:to>
      <xdr:col>19</xdr:col>
      <xdr:colOff>644525</xdr:colOff>
      <xdr:row>99</xdr:row>
      <xdr:rowOff>86003</xdr:rowOff>
    </xdr:to>
    <xdr:cxnSp macro="">
      <xdr:nvCxnSpPr>
        <xdr:cNvPr id="670" name="直線コネクタ 669"/>
        <xdr:cNvCxnSpPr/>
      </xdr:nvCxnSpPr>
      <xdr:spPr>
        <a:xfrm>
          <a:off x="12814300" y="16981988"/>
          <a:ext cx="889000" cy="7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54672</xdr:rowOff>
    </xdr:from>
    <xdr:ext cx="534377" cy="259045"/>
    <xdr:sp macro="" textlink="">
      <xdr:nvSpPr>
        <xdr:cNvPr id="674" name="テキスト ボックス 673"/>
        <xdr:cNvSpPr txBox="1"/>
      </xdr:nvSpPr>
      <xdr:spPr>
        <a:xfrm>
          <a:off x="12547111" y="1702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131080</xdr:rowOff>
    </xdr:from>
    <xdr:to>
      <xdr:col>23</xdr:col>
      <xdr:colOff>568325</xdr:colOff>
      <xdr:row>99</xdr:row>
      <xdr:rowOff>61230</xdr:rowOff>
    </xdr:to>
    <xdr:sp macro="" textlink="">
      <xdr:nvSpPr>
        <xdr:cNvPr id="680" name="円/楕円 679"/>
        <xdr:cNvSpPr/>
      </xdr:nvSpPr>
      <xdr:spPr>
        <a:xfrm>
          <a:off x="16268700" y="169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90457</xdr:rowOff>
    </xdr:from>
    <xdr:ext cx="534377" cy="259045"/>
    <xdr:sp macro="" textlink="">
      <xdr:nvSpPr>
        <xdr:cNvPr id="681" name="積立金該当値テキスト"/>
        <xdr:cNvSpPr txBox="1"/>
      </xdr:nvSpPr>
      <xdr:spPr>
        <a:xfrm>
          <a:off x="16370300" y="1672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162362</xdr:rowOff>
    </xdr:from>
    <xdr:to>
      <xdr:col>22</xdr:col>
      <xdr:colOff>415925</xdr:colOff>
      <xdr:row>99</xdr:row>
      <xdr:rowOff>92512</xdr:rowOff>
    </xdr:to>
    <xdr:sp macro="" textlink="">
      <xdr:nvSpPr>
        <xdr:cNvPr id="682" name="円/楕円 681"/>
        <xdr:cNvSpPr/>
      </xdr:nvSpPr>
      <xdr:spPr>
        <a:xfrm>
          <a:off x="15430500" y="169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83639</xdr:rowOff>
    </xdr:from>
    <xdr:ext cx="534377" cy="259045"/>
    <xdr:sp macro="" textlink="">
      <xdr:nvSpPr>
        <xdr:cNvPr id="683" name="テキスト ボックス 682"/>
        <xdr:cNvSpPr txBox="1"/>
      </xdr:nvSpPr>
      <xdr:spPr>
        <a:xfrm>
          <a:off x="15214111" y="1705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17,505</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12345</xdr:rowOff>
    </xdr:from>
    <xdr:to>
      <xdr:col>21</xdr:col>
      <xdr:colOff>212725</xdr:colOff>
      <xdr:row>99</xdr:row>
      <xdr:rowOff>113945</xdr:rowOff>
    </xdr:to>
    <xdr:sp macro="" textlink="">
      <xdr:nvSpPr>
        <xdr:cNvPr id="684" name="円/楕円 683"/>
        <xdr:cNvSpPr/>
      </xdr:nvSpPr>
      <xdr:spPr>
        <a:xfrm>
          <a:off x="14541500" y="169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105072</xdr:rowOff>
    </xdr:from>
    <xdr:ext cx="534377" cy="259045"/>
    <xdr:sp macro="" textlink="">
      <xdr:nvSpPr>
        <xdr:cNvPr id="685" name="テキスト ボックス 684"/>
        <xdr:cNvSpPr txBox="1"/>
      </xdr:nvSpPr>
      <xdr:spPr>
        <a:xfrm>
          <a:off x="14325111" y="1707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10,942</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35203</xdr:rowOff>
    </xdr:from>
    <xdr:to>
      <xdr:col>20</xdr:col>
      <xdr:colOff>9525</xdr:colOff>
      <xdr:row>99</xdr:row>
      <xdr:rowOff>136803</xdr:rowOff>
    </xdr:to>
    <xdr:sp macro="" textlink="">
      <xdr:nvSpPr>
        <xdr:cNvPr id="686" name="円/楕円 685"/>
        <xdr:cNvSpPr/>
      </xdr:nvSpPr>
      <xdr:spPr>
        <a:xfrm>
          <a:off x="13652500" y="1700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127930</xdr:rowOff>
    </xdr:from>
    <xdr:ext cx="469744" cy="259045"/>
    <xdr:sp macro="" textlink="">
      <xdr:nvSpPr>
        <xdr:cNvPr id="687" name="テキスト ボックス 686"/>
        <xdr:cNvSpPr txBox="1"/>
      </xdr:nvSpPr>
      <xdr:spPr>
        <a:xfrm>
          <a:off x="13468427" y="1710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129088</xdr:rowOff>
    </xdr:from>
    <xdr:to>
      <xdr:col>18</xdr:col>
      <xdr:colOff>492125</xdr:colOff>
      <xdr:row>99</xdr:row>
      <xdr:rowOff>59238</xdr:rowOff>
    </xdr:to>
    <xdr:sp macro="" textlink="">
      <xdr:nvSpPr>
        <xdr:cNvPr id="688" name="円/楕円 687"/>
        <xdr:cNvSpPr/>
      </xdr:nvSpPr>
      <xdr:spPr>
        <a:xfrm>
          <a:off x="12763500" y="1693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75765</xdr:rowOff>
    </xdr:from>
    <xdr:ext cx="534377" cy="259045"/>
    <xdr:sp macro="" textlink="">
      <xdr:nvSpPr>
        <xdr:cNvPr id="689" name="テキスト ボックス 688"/>
        <xdr:cNvSpPr txBox="1"/>
      </xdr:nvSpPr>
      <xdr:spPr>
        <a:xfrm>
          <a:off x="12547111" y="1670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105913</xdr:rowOff>
    </xdr:from>
    <xdr:to>
      <xdr:col>32</xdr:col>
      <xdr:colOff>187325</xdr:colOff>
      <xdr:row>38</xdr:row>
      <xdr:rowOff>139654</xdr:rowOff>
    </xdr:to>
    <xdr:cxnSp macro="">
      <xdr:nvCxnSpPr>
        <xdr:cNvPr id="716" name="直線コネクタ 715"/>
        <xdr:cNvCxnSpPr/>
      </xdr:nvCxnSpPr>
      <xdr:spPr>
        <a:xfrm>
          <a:off x="21323300" y="6621013"/>
          <a:ext cx="838200" cy="3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55483</xdr:rowOff>
    </xdr:from>
    <xdr:to>
      <xdr:col>31</xdr:col>
      <xdr:colOff>34925</xdr:colOff>
      <xdr:row>38</xdr:row>
      <xdr:rowOff>105913</xdr:rowOff>
    </xdr:to>
    <xdr:cxnSp macro="">
      <xdr:nvCxnSpPr>
        <xdr:cNvPr id="719" name="直線コネクタ 718"/>
        <xdr:cNvCxnSpPr/>
      </xdr:nvCxnSpPr>
      <xdr:spPr>
        <a:xfrm>
          <a:off x="20434300" y="6570583"/>
          <a:ext cx="889000" cy="5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102118</xdr:rowOff>
    </xdr:from>
    <xdr:to>
      <xdr:col>29</xdr:col>
      <xdr:colOff>517525</xdr:colOff>
      <xdr:row>38</xdr:row>
      <xdr:rowOff>55483</xdr:rowOff>
    </xdr:to>
    <xdr:cxnSp macro="">
      <xdr:nvCxnSpPr>
        <xdr:cNvPr id="722" name="直線コネクタ 721"/>
        <xdr:cNvCxnSpPr/>
      </xdr:nvCxnSpPr>
      <xdr:spPr>
        <a:xfrm>
          <a:off x="19545300" y="6445768"/>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4" name="テキスト ボックス 723"/>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102118</xdr:rowOff>
    </xdr:from>
    <xdr:to>
      <xdr:col>28</xdr:col>
      <xdr:colOff>314325</xdr:colOff>
      <xdr:row>38</xdr:row>
      <xdr:rowOff>99055</xdr:rowOff>
    </xdr:to>
    <xdr:cxnSp macro="">
      <xdr:nvCxnSpPr>
        <xdr:cNvPr id="725" name="直線コネクタ 724"/>
        <xdr:cNvCxnSpPr/>
      </xdr:nvCxnSpPr>
      <xdr:spPr>
        <a:xfrm flipV="1">
          <a:off x="18656300" y="6445768"/>
          <a:ext cx="889000" cy="16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7" name="テキスト ボックス 726"/>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35" name="円/楕円 734"/>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36"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55113</xdr:rowOff>
    </xdr:from>
    <xdr:to>
      <xdr:col>31</xdr:col>
      <xdr:colOff>85725</xdr:colOff>
      <xdr:row>38</xdr:row>
      <xdr:rowOff>156713</xdr:rowOff>
    </xdr:to>
    <xdr:sp macro="" textlink="">
      <xdr:nvSpPr>
        <xdr:cNvPr id="737" name="円/楕円 736"/>
        <xdr:cNvSpPr/>
      </xdr:nvSpPr>
      <xdr:spPr>
        <a:xfrm>
          <a:off x="21272500" y="657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147840</xdr:rowOff>
    </xdr:from>
    <xdr:ext cx="378565" cy="259045"/>
    <xdr:sp macro="" textlink="">
      <xdr:nvSpPr>
        <xdr:cNvPr id="738" name="テキスト ボックス 737"/>
        <xdr:cNvSpPr txBox="1"/>
      </xdr:nvSpPr>
      <xdr:spPr>
        <a:xfrm>
          <a:off x="21134017" y="6662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4683</xdr:rowOff>
    </xdr:from>
    <xdr:to>
      <xdr:col>29</xdr:col>
      <xdr:colOff>568325</xdr:colOff>
      <xdr:row>38</xdr:row>
      <xdr:rowOff>106283</xdr:rowOff>
    </xdr:to>
    <xdr:sp macro="" textlink="">
      <xdr:nvSpPr>
        <xdr:cNvPr id="739" name="円/楕円 738"/>
        <xdr:cNvSpPr/>
      </xdr:nvSpPr>
      <xdr:spPr>
        <a:xfrm>
          <a:off x="20383500" y="65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122811</xdr:rowOff>
    </xdr:from>
    <xdr:ext cx="469744" cy="259045"/>
    <xdr:sp macro="" textlink="">
      <xdr:nvSpPr>
        <xdr:cNvPr id="740" name="テキスト ボックス 739"/>
        <xdr:cNvSpPr txBox="1"/>
      </xdr:nvSpPr>
      <xdr:spPr>
        <a:xfrm>
          <a:off x="20199427" y="629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51318</xdr:rowOff>
    </xdr:from>
    <xdr:to>
      <xdr:col>28</xdr:col>
      <xdr:colOff>365125</xdr:colOff>
      <xdr:row>37</xdr:row>
      <xdr:rowOff>152918</xdr:rowOff>
    </xdr:to>
    <xdr:sp macro="" textlink="">
      <xdr:nvSpPr>
        <xdr:cNvPr id="741" name="円/楕円 740"/>
        <xdr:cNvSpPr/>
      </xdr:nvSpPr>
      <xdr:spPr>
        <a:xfrm>
          <a:off x="19494500" y="639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169445</xdr:rowOff>
    </xdr:from>
    <xdr:ext cx="469744" cy="259045"/>
    <xdr:sp macro="" textlink="">
      <xdr:nvSpPr>
        <xdr:cNvPr id="742" name="テキスト ボックス 741"/>
        <xdr:cNvSpPr txBox="1"/>
      </xdr:nvSpPr>
      <xdr:spPr>
        <a:xfrm>
          <a:off x="19310427" y="617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48255</xdr:rowOff>
    </xdr:from>
    <xdr:to>
      <xdr:col>27</xdr:col>
      <xdr:colOff>161925</xdr:colOff>
      <xdr:row>38</xdr:row>
      <xdr:rowOff>149855</xdr:rowOff>
    </xdr:to>
    <xdr:sp macro="" textlink="">
      <xdr:nvSpPr>
        <xdr:cNvPr id="743" name="円/楕円 742"/>
        <xdr:cNvSpPr/>
      </xdr:nvSpPr>
      <xdr:spPr>
        <a:xfrm>
          <a:off x="18605500" y="656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140982</xdr:rowOff>
    </xdr:from>
    <xdr:ext cx="378565" cy="259045"/>
    <xdr:sp macro="" textlink="">
      <xdr:nvSpPr>
        <xdr:cNvPr id="744" name="テキスト ボックス 743"/>
        <xdr:cNvSpPr txBox="1"/>
      </xdr:nvSpPr>
      <xdr:spPr>
        <a:xfrm>
          <a:off x="18467017" y="6656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66874</xdr:rowOff>
    </xdr:from>
    <xdr:to>
      <xdr:col>32</xdr:col>
      <xdr:colOff>187325</xdr:colOff>
      <xdr:row>59</xdr:row>
      <xdr:rowOff>56457</xdr:rowOff>
    </xdr:to>
    <xdr:cxnSp macro="">
      <xdr:nvCxnSpPr>
        <xdr:cNvPr id="775" name="直線コネクタ 774"/>
        <xdr:cNvCxnSpPr/>
      </xdr:nvCxnSpPr>
      <xdr:spPr>
        <a:xfrm flipV="1">
          <a:off x="21323300" y="9668074"/>
          <a:ext cx="838200" cy="50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160138</xdr:rowOff>
    </xdr:from>
    <xdr:ext cx="469744" cy="259045"/>
    <xdr:sp macro="" textlink="">
      <xdr:nvSpPr>
        <xdr:cNvPr id="776" name="貸付金平均値テキスト"/>
        <xdr:cNvSpPr txBox="1"/>
      </xdr:nvSpPr>
      <xdr:spPr>
        <a:xfrm>
          <a:off x="22212300" y="993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55151</xdr:rowOff>
    </xdr:from>
    <xdr:to>
      <xdr:col>31</xdr:col>
      <xdr:colOff>34925</xdr:colOff>
      <xdr:row>59</xdr:row>
      <xdr:rowOff>56457</xdr:rowOff>
    </xdr:to>
    <xdr:cxnSp macro="">
      <xdr:nvCxnSpPr>
        <xdr:cNvPr id="778" name="直線コネクタ 777"/>
        <xdr:cNvCxnSpPr/>
      </xdr:nvCxnSpPr>
      <xdr:spPr>
        <a:xfrm>
          <a:off x="20434300" y="1017070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54791</xdr:rowOff>
    </xdr:from>
    <xdr:to>
      <xdr:col>29</xdr:col>
      <xdr:colOff>517525</xdr:colOff>
      <xdr:row>59</xdr:row>
      <xdr:rowOff>55151</xdr:rowOff>
    </xdr:to>
    <xdr:cxnSp macro="">
      <xdr:nvCxnSpPr>
        <xdr:cNvPr id="781" name="直線コネクタ 780"/>
        <xdr:cNvCxnSpPr/>
      </xdr:nvCxnSpPr>
      <xdr:spPr>
        <a:xfrm>
          <a:off x="19545300" y="10170341"/>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28273</xdr:rowOff>
    </xdr:from>
    <xdr:to>
      <xdr:col>28</xdr:col>
      <xdr:colOff>314325</xdr:colOff>
      <xdr:row>59</xdr:row>
      <xdr:rowOff>54791</xdr:rowOff>
    </xdr:to>
    <xdr:cxnSp macro="">
      <xdr:nvCxnSpPr>
        <xdr:cNvPr id="784" name="直線コネクタ 783"/>
        <xdr:cNvCxnSpPr/>
      </xdr:nvCxnSpPr>
      <xdr:spPr>
        <a:xfrm>
          <a:off x="18656300" y="9115123"/>
          <a:ext cx="889000" cy="10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60665</xdr:rowOff>
    </xdr:from>
    <xdr:ext cx="469744" cy="259045"/>
    <xdr:sp macro="" textlink="">
      <xdr:nvSpPr>
        <xdr:cNvPr id="788" name="テキスト ボックス 787"/>
        <xdr:cNvSpPr txBox="1"/>
      </xdr:nvSpPr>
      <xdr:spPr>
        <a:xfrm>
          <a:off x="18421427" y="10004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16074</xdr:rowOff>
    </xdr:from>
    <xdr:to>
      <xdr:col>32</xdr:col>
      <xdr:colOff>238125</xdr:colOff>
      <xdr:row>56</xdr:row>
      <xdr:rowOff>117674</xdr:rowOff>
    </xdr:to>
    <xdr:sp macro="" textlink="">
      <xdr:nvSpPr>
        <xdr:cNvPr id="794" name="円/楕円 793"/>
        <xdr:cNvSpPr/>
      </xdr:nvSpPr>
      <xdr:spPr>
        <a:xfrm>
          <a:off x="22110700" y="961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38951</xdr:rowOff>
    </xdr:from>
    <xdr:ext cx="534377" cy="259045"/>
    <xdr:sp macro="" textlink="">
      <xdr:nvSpPr>
        <xdr:cNvPr id="795" name="貸付金該当値テキスト"/>
        <xdr:cNvSpPr txBox="1"/>
      </xdr:nvSpPr>
      <xdr:spPr>
        <a:xfrm>
          <a:off x="22212300" y="94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5657</xdr:rowOff>
    </xdr:from>
    <xdr:to>
      <xdr:col>31</xdr:col>
      <xdr:colOff>85725</xdr:colOff>
      <xdr:row>59</xdr:row>
      <xdr:rowOff>107257</xdr:rowOff>
    </xdr:to>
    <xdr:sp macro="" textlink="">
      <xdr:nvSpPr>
        <xdr:cNvPr id="796" name="円/楕円 795"/>
        <xdr:cNvSpPr/>
      </xdr:nvSpPr>
      <xdr:spPr>
        <a:xfrm>
          <a:off x="21272500" y="101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98384</xdr:rowOff>
    </xdr:from>
    <xdr:ext cx="469744" cy="259045"/>
    <xdr:sp macro="" textlink="">
      <xdr:nvSpPr>
        <xdr:cNvPr id="797" name="テキスト ボックス 796"/>
        <xdr:cNvSpPr txBox="1"/>
      </xdr:nvSpPr>
      <xdr:spPr>
        <a:xfrm>
          <a:off x="21088427" y="1021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4351</xdr:rowOff>
    </xdr:from>
    <xdr:to>
      <xdr:col>29</xdr:col>
      <xdr:colOff>568325</xdr:colOff>
      <xdr:row>59</xdr:row>
      <xdr:rowOff>105951</xdr:rowOff>
    </xdr:to>
    <xdr:sp macro="" textlink="">
      <xdr:nvSpPr>
        <xdr:cNvPr id="798" name="円/楕円 797"/>
        <xdr:cNvSpPr/>
      </xdr:nvSpPr>
      <xdr:spPr>
        <a:xfrm>
          <a:off x="20383500" y="1011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97078</xdr:rowOff>
    </xdr:from>
    <xdr:ext cx="469744" cy="259045"/>
    <xdr:sp macro="" textlink="">
      <xdr:nvSpPr>
        <xdr:cNvPr id="799" name="テキスト ボックス 798"/>
        <xdr:cNvSpPr txBox="1"/>
      </xdr:nvSpPr>
      <xdr:spPr>
        <a:xfrm>
          <a:off x="20199427" y="1021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3991</xdr:rowOff>
    </xdr:from>
    <xdr:to>
      <xdr:col>28</xdr:col>
      <xdr:colOff>365125</xdr:colOff>
      <xdr:row>59</xdr:row>
      <xdr:rowOff>105591</xdr:rowOff>
    </xdr:to>
    <xdr:sp macro="" textlink="">
      <xdr:nvSpPr>
        <xdr:cNvPr id="800" name="円/楕円 799"/>
        <xdr:cNvSpPr/>
      </xdr:nvSpPr>
      <xdr:spPr>
        <a:xfrm>
          <a:off x="19494500" y="1011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96718</xdr:rowOff>
    </xdr:from>
    <xdr:ext cx="469744" cy="259045"/>
    <xdr:sp macro="" textlink="">
      <xdr:nvSpPr>
        <xdr:cNvPr id="801" name="テキスト ボックス 800"/>
        <xdr:cNvSpPr txBox="1"/>
      </xdr:nvSpPr>
      <xdr:spPr>
        <a:xfrm>
          <a:off x="19310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27</xdr:col>
      <xdr:colOff>60325</xdr:colOff>
      <xdr:row>52</xdr:row>
      <xdr:rowOff>148923</xdr:rowOff>
    </xdr:from>
    <xdr:to>
      <xdr:col>27</xdr:col>
      <xdr:colOff>161925</xdr:colOff>
      <xdr:row>53</xdr:row>
      <xdr:rowOff>79073</xdr:rowOff>
    </xdr:to>
    <xdr:sp macro="" textlink="">
      <xdr:nvSpPr>
        <xdr:cNvPr id="802" name="円/楕円 801"/>
        <xdr:cNvSpPr/>
      </xdr:nvSpPr>
      <xdr:spPr>
        <a:xfrm>
          <a:off x="18605500" y="906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95600</xdr:rowOff>
    </xdr:from>
    <xdr:ext cx="534377" cy="259045"/>
    <xdr:sp macro="" textlink="">
      <xdr:nvSpPr>
        <xdr:cNvPr id="803" name="テキスト ボックス 802"/>
        <xdr:cNvSpPr txBox="1"/>
      </xdr:nvSpPr>
      <xdr:spPr>
        <a:xfrm>
          <a:off x="18389111" y="883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63,689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21633</xdr:rowOff>
    </xdr:from>
    <xdr:to>
      <xdr:col>32</xdr:col>
      <xdr:colOff>187325</xdr:colOff>
      <xdr:row>77</xdr:row>
      <xdr:rowOff>45059</xdr:rowOff>
    </xdr:to>
    <xdr:cxnSp macro="">
      <xdr:nvCxnSpPr>
        <xdr:cNvPr id="831" name="直線コネクタ 830"/>
        <xdr:cNvCxnSpPr/>
      </xdr:nvCxnSpPr>
      <xdr:spPr>
        <a:xfrm flipV="1">
          <a:off x="21323300" y="13223283"/>
          <a:ext cx="838200" cy="2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45059</xdr:rowOff>
    </xdr:from>
    <xdr:to>
      <xdr:col>31</xdr:col>
      <xdr:colOff>34925</xdr:colOff>
      <xdr:row>77</xdr:row>
      <xdr:rowOff>140240</xdr:rowOff>
    </xdr:to>
    <xdr:cxnSp macro="">
      <xdr:nvCxnSpPr>
        <xdr:cNvPr id="834" name="直線コネクタ 833"/>
        <xdr:cNvCxnSpPr/>
      </xdr:nvCxnSpPr>
      <xdr:spPr>
        <a:xfrm flipV="1">
          <a:off x="20434300" y="13246709"/>
          <a:ext cx="889000" cy="9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115570</xdr:rowOff>
    </xdr:from>
    <xdr:to>
      <xdr:col>29</xdr:col>
      <xdr:colOff>517525</xdr:colOff>
      <xdr:row>77</xdr:row>
      <xdr:rowOff>140240</xdr:rowOff>
    </xdr:to>
    <xdr:cxnSp macro="">
      <xdr:nvCxnSpPr>
        <xdr:cNvPr id="837" name="直線コネクタ 836"/>
        <xdr:cNvCxnSpPr/>
      </xdr:nvCxnSpPr>
      <xdr:spPr>
        <a:xfrm>
          <a:off x="19545300" y="13317220"/>
          <a:ext cx="889000" cy="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115570</xdr:rowOff>
    </xdr:from>
    <xdr:to>
      <xdr:col>28</xdr:col>
      <xdr:colOff>314325</xdr:colOff>
      <xdr:row>78</xdr:row>
      <xdr:rowOff>8968</xdr:rowOff>
    </xdr:to>
    <xdr:cxnSp macro="">
      <xdr:nvCxnSpPr>
        <xdr:cNvPr id="840" name="直線コネクタ 839"/>
        <xdr:cNvCxnSpPr/>
      </xdr:nvCxnSpPr>
      <xdr:spPr>
        <a:xfrm flipV="1">
          <a:off x="18656300" y="13317220"/>
          <a:ext cx="889000" cy="6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142283</xdr:rowOff>
    </xdr:from>
    <xdr:to>
      <xdr:col>32</xdr:col>
      <xdr:colOff>238125</xdr:colOff>
      <xdr:row>77</xdr:row>
      <xdr:rowOff>72433</xdr:rowOff>
    </xdr:to>
    <xdr:sp macro="" textlink="">
      <xdr:nvSpPr>
        <xdr:cNvPr id="850" name="円/楕円 849"/>
        <xdr:cNvSpPr/>
      </xdr:nvSpPr>
      <xdr:spPr>
        <a:xfrm>
          <a:off x="22110700" y="131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165160</xdr:rowOff>
    </xdr:from>
    <xdr:ext cx="534377" cy="259045"/>
    <xdr:sp macro="" textlink="">
      <xdr:nvSpPr>
        <xdr:cNvPr id="851" name="繰出金該当値テキスト"/>
        <xdr:cNvSpPr txBox="1"/>
      </xdr:nvSpPr>
      <xdr:spPr>
        <a:xfrm>
          <a:off x="22212300" y="1302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81,662</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165709</xdr:rowOff>
    </xdr:from>
    <xdr:to>
      <xdr:col>31</xdr:col>
      <xdr:colOff>85725</xdr:colOff>
      <xdr:row>77</xdr:row>
      <xdr:rowOff>95859</xdr:rowOff>
    </xdr:to>
    <xdr:sp macro="" textlink="">
      <xdr:nvSpPr>
        <xdr:cNvPr id="852" name="円/楕円 851"/>
        <xdr:cNvSpPr/>
      </xdr:nvSpPr>
      <xdr:spPr>
        <a:xfrm>
          <a:off x="21272500" y="131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112386</xdr:rowOff>
    </xdr:from>
    <xdr:ext cx="534377" cy="259045"/>
    <xdr:sp macro="" textlink="">
      <xdr:nvSpPr>
        <xdr:cNvPr id="853" name="テキスト ボックス 852"/>
        <xdr:cNvSpPr txBox="1"/>
      </xdr:nvSpPr>
      <xdr:spPr>
        <a:xfrm>
          <a:off x="21056111" y="1297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79,100</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89440</xdr:rowOff>
    </xdr:from>
    <xdr:to>
      <xdr:col>29</xdr:col>
      <xdr:colOff>568325</xdr:colOff>
      <xdr:row>78</xdr:row>
      <xdr:rowOff>19590</xdr:rowOff>
    </xdr:to>
    <xdr:sp macro="" textlink="">
      <xdr:nvSpPr>
        <xdr:cNvPr id="854" name="円/楕円 853"/>
        <xdr:cNvSpPr/>
      </xdr:nvSpPr>
      <xdr:spPr>
        <a:xfrm>
          <a:off x="20383500" y="1329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36117</xdr:rowOff>
    </xdr:from>
    <xdr:ext cx="534377" cy="259045"/>
    <xdr:sp macro="" textlink="">
      <xdr:nvSpPr>
        <xdr:cNvPr id="855" name="テキスト ボックス 854"/>
        <xdr:cNvSpPr txBox="1"/>
      </xdr:nvSpPr>
      <xdr:spPr>
        <a:xfrm>
          <a:off x="20167111" y="1306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64770</xdr:rowOff>
    </xdr:from>
    <xdr:to>
      <xdr:col>28</xdr:col>
      <xdr:colOff>365125</xdr:colOff>
      <xdr:row>77</xdr:row>
      <xdr:rowOff>166370</xdr:rowOff>
    </xdr:to>
    <xdr:sp macro="" textlink="">
      <xdr:nvSpPr>
        <xdr:cNvPr id="856" name="円/楕円 855"/>
        <xdr:cNvSpPr/>
      </xdr:nvSpPr>
      <xdr:spPr>
        <a:xfrm>
          <a:off x="19494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11447</xdr:rowOff>
    </xdr:from>
    <xdr:ext cx="534377" cy="259045"/>
    <xdr:sp macro="" textlink="">
      <xdr:nvSpPr>
        <xdr:cNvPr id="857" name="テキスト ボックス 856"/>
        <xdr:cNvSpPr txBox="1"/>
      </xdr:nvSpPr>
      <xdr:spPr>
        <a:xfrm>
          <a:off x="19278111" y="130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129618</xdr:rowOff>
    </xdr:from>
    <xdr:to>
      <xdr:col>27</xdr:col>
      <xdr:colOff>161925</xdr:colOff>
      <xdr:row>78</xdr:row>
      <xdr:rowOff>59768</xdr:rowOff>
    </xdr:to>
    <xdr:sp macro="" textlink="">
      <xdr:nvSpPr>
        <xdr:cNvPr id="858" name="円/楕円 857"/>
        <xdr:cNvSpPr/>
      </xdr:nvSpPr>
      <xdr:spPr>
        <a:xfrm>
          <a:off x="18605500" y="1333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76295</xdr:rowOff>
    </xdr:from>
    <xdr:ext cx="534377" cy="259045"/>
    <xdr:sp macro="" textlink="">
      <xdr:nvSpPr>
        <xdr:cNvPr id="859" name="テキスト ボックス 858"/>
        <xdr:cNvSpPr txBox="1"/>
      </xdr:nvSpPr>
      <xdr:spPr>
        <a:xfrm>
          <a:off x="18389111" y="1310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恒常的に類似団体平均を大きく上回っているのは扶助費、公債費、繰出金である。扶助費は保育所経費や障がい者自立支援給付費など、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繰出金は下水道事業の推進により、市債の償還金に対する一般会計からの繰出が増えつつある。そのほか、老朽施設を多く抱えるため、維持補修費も類似団体平均よりも常に上回ってい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また平成２７年度は、ホテル建設事業支援による貸付金や地域消費喚起事業による補助費等が増えているのが例年にない特徴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119278</xdr:rowOff>
    </xdr:from>
    <xdr:to>
      <xdr:col>6</xdr:col>
      <xdr:colOff>511175</xdr:colOff>
      <xdr:row>36</xdr:row>
      <xdr:rowOff>138176</xdr:rowOff>
    </xdr:to>
    <xdr:cxnSp macro="">
      <xdr:nvCxnSpPr>
        <xdr:cNvPr id="60" name="直線コネクタ 59"/>
        <xdr:cNvCxnSpPr/>
      </xdr:nvCxnSpPr>
      <xdr:spPr>
        <a:xfrm>
          <a:off x="3797300" y="6291478"/>
          <a:ext cx="8382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83862</xdr:rowOff>
    </xdr:from>
    <xdr:ext cx="469744" cy="259045"/>
    <xdr:sp macro="" textlink="">
      <xdr:nvSpPr>
        <xdr:cNvPr id="61" name="議会費平均値テキスト"/>
        <xdr:cNvSpPr txBox="1"/>
      </xdr:nvSpPr>
      <xdr:spPr>
        <a:xfrm>
          <a:off x="4686300" y="6256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115088</xdr:rowOff>
    </xdr:from>
    <xdr:to>
      <xdr:col>5</xdr:col>
      <xdr:colOff>358775</xdr:colOff>
      <xdr:row>36</xdr:row>
      <xdr:rowOff>119278</xdr:rowOff>
    </xdr:to>
    <xdr:cxnSp macro="">
      <xdr:nvCxnSpPr>
        <xdr:cNvPr id="63" name="直線コネクタ 62"/>
        <xdr:cNvCxnSpPr/>
      </xdr:nvCxnSpPr>
      <xdr:spPr>
        <a:xfrm>
          <a:off x="2908300" y="628728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25874</xdr:rowOff>
    </xdr:from>
    <xdr:ext cx="469744" cy="259045"/>
    <xdr:sp macro="" textlink="">
      <xdr:nvSpPr>
        <xdr:cNvPr id="65" name="テキスト ボックス 64"/>
        <xdr:cNvSpPr txBox="1"/>
      </xdr:nvSpPr>
      <xdr:spPr>
        <a:xfrm>
          <a:off x="3562427" y="63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91542</xdr:rowOff>
    </xdr:from>
    <xdr:to>
      <xdr:col>4</xdr:col>
      <xdr:colOff>155575</xdr:colOff>
      <xdr:row>36</xdr:row>
      <xdr:rowOff>115088</xdr:rowOff>
    </xdr:to>
    <xdr:cxnSp macro="">
      <xdr:nvCxnSpPr>
        <xdr:cNvPr id="66" name="直線コネクタ 65"/>
        <xdr:cNvCxnSpPr/>
      </xdr:nvCxnSpPr>
      <xdr:spPr>
        <a:xfrm>
          <a:off x="2019300" y="6263742"/>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31361</xdr:rowOff>
    </xdr:from>
    <xdr:ext cx="469744" cy="259045"/>
    <xdr:sp macro="" textlink="">
      <xdr:nvSpPr>
        <xdr:cNvPr id="68" name="テキスト ボックス 67"/>
        <xdr:cNvSpPr txBox="1"/>
      </xdr:nvSpPr>
      <xdr:spPr>
        <a:xfrm>
          <a:off x="2673427" y="63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20066</xdr:rowOff>
    </xdr:from>
    <xdr:to>
      <xdr:col>2</xdr:col>
      <xdr:colOff>638175</xdr:colOff>
      <xdr:row>36</xdr:row>
      <xdr:rowOff>91542</xdr:rowOff>
    </xdr:to>
    <xdr:cxnSp macro="">
      <xdr:nvCxnSpPr>
        <xdr:cNvPr id="69" name="直線コネクタ 68"/>
        <xdr:cNvCxnSpPr/>
      </xdr:nvCxnSpPr>
      <xdr:spPr>
        <a:xfrm>
          <a:off x="1130300" y="6192266"/>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16578</xdr:rowOff>
    </xdr:from>
    <xdr:ext cx="469744" cy="259045"/>
    <xdr:sp macro="" textlink="">
      <xdr:nvSpPr>
        <xdr:cNvPr id="71" name="テキスト ボックス 70"/>
        <xdr:cNvSpPr txBox="1"/>
      </xdr:nvSpPr>
      <xdr:spPr>
        <a:xfrm>
          <a:off x="1784427" y="636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131716</xdr:rowOff>
    </xdr:from>
    <xdr:ext cx="469744" cy="259045"/>
    <xdr:sp macro="" textlink="">
      <xdr:nvSpPr>
        <xdr:cNvPr id="73" name="テキスト ボックス 72"/>
        <xdr:cNvSpPr txBox="1"/>
      </xdr:nvSpPr>
      <xdr:spPr>
        <a:xfrm>
          <a:off x="895427"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87376</xdr:rowOff>
    </xdr:from>
    <xdr:to>
      <xdr:col>6</xdr:col>
      <xdr:colOff>561975</xdr:colOff>
      <xdr:row>37</xdr:row>
      <xdr:rowOff>17526</xdr:rowOff>
    </xdr:to>
    <xdr:sp macro="" textlink="">
      <xdr:nvSpPr>
        <xdr:cNvPr id="79" name="円/楕円 78"/>
        <xdr:cNvSpPr/>
      </xdr:nvSpPr>
      <xdr:spPr>
        <a:xfrm>
          <a:off x="4584700" y="62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110253</xdr:rowOff>
    </xdr:from>
    <xdr:ext cx="469744" cy="259045"/>
    <xdr:sp macro="" textlink="">
      <xdr:nvSpPr>
        <xdr:cNvPr id="80" name="議会費該当値テキスト"/>
        <xdr:cNvSpPr txBox="1"/>
      </xdr:nvSpPr>
      <xdr:spPr>
        <a:xfrm>
          <a:off x="4686300" y="61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68478</xdr:rowOff>
    </xdr:from>
    <xdr:to>
      <xdr:col>5</xdr:col>
      <xdr:colOff>409575</xdr:colOff>
      <xdr:row>36</xdr:row>
      <xdr:rowOff>170078</xdr:rowOff>
    </xdr:to>
    <xdr:sp macro="" textlink="">
      <xdr:nvSpPr>
        <xdr:cNvPr id="81" name="円/楕円 80"/>
        <xdr:cNvSpPr/>
      </xdr:nvSpPr>
      <xdr:spPr>
        <a:xfrm>
          <a:off x="3746500" y="624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15155</xdr:rowOff>
    </xdr:from>
    <xdr:ext cx="469744" cy="259045"/>
    <xdr:sp macro="" textlink="">
      <xdr:nvSpPr>
        <xdr:cNvPr id="82" name="テキスト ボックス 81"/>
        <xdr:cNvSpPr txBox="1"/>
      </xdr:nvSpPr>
      <xdr:spPr>
        <a:xfrm>
          <a:off x="3562427" y="60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64288</xdr:rowOff>
    </xdr:from>
    <xdr:to>
      <xdr:col>4</xdr:col>
      <xdr:colOff>206375</xdr:colOff>
      <xdr:row>36</xdr:row>
      <xdr:rowOff>165888</xdr:rowOff>
    </xdr:to>
    <xdr:sp macro="" textlink="">
      <xdr:nvSpPr>
        <xdr:cNvPr id="83" name="円/楕円 82"/>
        <xdr:cNvSpPr/>
      </xdr:nvSpPr>
      <xdr:spPr>
        <a:xfrm>
          <a:off x="2857500" y="62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10965</xdr:rowOff>
    </xdr:from>
    <xdr:ext cx="469744" cy="259045"/>
    <xdr:sp macro="" textlink="">
      <xdr:nvSpPr>
        <xdr:cNvPr id="84" name="テキスト ボックス 83"/>
        <xdr:cNvSpPr txBox="1"/>
      </xdr:nvSpPr>
      <xdr:spPr>
        <a:xfrm>
          <a:off x="2673427" y="601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40742</xdr:rowOff>
    </xdr:from>
    <xdr:to>
      <xdr:col>3</xdr:col>
      <xdr:colOff>3175</xdr:colOff>
      <xdr:row>36</xdr:row>
      <xdr:rowOff>142342</xdr:rowOff>
    </xdr:to>
    <xdr:sp macro="" textlink="">
      <xdr:nvSpPr>
        <xdr:cNvPr id="85" name="円/楕円 84"/>
        <xdr:cNvSpPr/>
      </xdr:nvSpPr>
      <xdr:spPr>
        <a:xfrm>
          <a:off x="1968500" y="621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158869</xdr:rowOff>
    </xdr:from>
    <xdr:ext cx="469744" cy="259045"/>
    <xdr:sp macro="" textlink="">
      <xdr:nvSpPr>
        <xdr:cNvPr id="86" name="テキスト ボックス 85"/>
        <xdr:cNvSpPr txBox="1"/>
      </xdr:nvSpPr>
      <xdr:spPr>
        <a:xfrm>
          <a:off x="1784427" y="598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140716</xdr:rowOff>
    </xdr:from>
    <xdr:to>
      <xdr:col>1</xdr:col>
      <xdr:colOff>485775</xdr:colOff>
      <xdr:row>36</xdr:row>
      <xdr:rowOff>70866</xdr:rowOff>
    </xdr:to>
    <xdr:sp macro="" textlink="">
      <xdr:nvSpPr>
        <xdr:cNvPr id="87" name="円/楕円 86"/>
        <xdr:cNvSpPr/>
      </xdr:nvSpPr>
      <xdr:spPr>
        <a:xfrm>
          <a:off x="1079500" y="614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87393</xdr:rowOff>
    </xdr:from>
    <xdr:ext cx="469744" cy="259045"/>
    <xdr:sp macro="" textlink="">
      <xdr:nvSpPr>
        <xdr:cNvPr id="88" name="テキスト ボックス 87"/>
        <xdr:cNvSpPr txBox="1"/>
      </xdr:nvSpPr>
      <xdr:spPr>
        <a:xfrm>
          <a:off x="895427" y="591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87,583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99821</xdr:rowOff>
    </xdr:from>
    <xdr:to>
      <xdr:col>6</xdr:col>
      <xdr:colOff>511175</xdr:colOff>
      <xdr:row>57</xdr:row>
      <xdr:rowOff>134015</xdr:rowOff>
    </xdr:to>
    <xdr:cxnSp macro="">
      <xdr:nvCxnSpPr>
        <xdr:cNvPr id="115" name="直線コネクタ 114"/>
        <xdr:cNvCxnSpPr/>
      </xdr:nvCxnSpPr>
      <xdr:spPr>
        <a:xfrm flipV="1">
          <a:off x="3797300" y="9872471"/>
          <a:ext cx="838200" cy="3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134015</xdr:rowOff>
    </xdr:from>
    <xdr:to>
      <xdr:col>5</xdr:col>
      <xdr:colOff>358775</xdr:colOff>
      <xdr:row>57</xdr:row>
      <xdr:rowOff>154022</xdr:rowOff>
    </xdr:to>
    <xdr:cxnSp macro="">
      <xdr:nvCxnSpPr>
        <xdr:cNvPr id="118" name="直線コネクタ 117"/>
        <xdr:cNvCxnSpPr/>
      </xdr:nvCxnSpPr>
      <xdr:spPr>
        <a:xfrm flipV="1">
          <a:off x="2908300" y="9906665"/>
          <a:ext cx="889000" cy="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154022</xdr:rowOff>
    </xdr:from>
    <xdr:to>
      <xdr:col>4</xdr:col>
      <xdr:colOff>155575</xdr:colOff>
      <xdr:row>57</xdr:row>
      <xdr:rowOff>169450</xdr:rowOff>
    </xdr:to>
    <xdr:cxnSp macro="">
      <xdr:nvCxnSpPr>
        <xdr:cNvPr id="121" name="直線コネクタ 120"/>
        <xdr:cNvCxnSpPr/>
      </xdr:nvCxnSpPr>
      <xdr:spPr>
        <a:xfrm flipV="1">
          <a:off x="2019300" y="9926672"/>
          <a:ext cx="889000" cy="1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91614</xdr:rowOff>
    </xdr:from>
    <xdr:to>
      <xdr:col>2</xdr:col>
      <xdr:colOff>638175</xdr:colOff>
      <xdr:row>57</xdr:row>
      <xdr:rowOff>169450</xdr:rowOff>
    </xdr:to>
    <xdr:cxnSp macro="">
      <xdr:nvCxnSpPr>
        <xdr:cNvPr id="124" name="直線コネクタ 123"/>
        <xdr:cNvCxnSpPr/>
      </xdr:nvCxnSpPr>
      <xdr:spPr>
        <a:xfrm>
          <a:off x="1130300" y="9864264"/>
          <a:ext cx="889000" cy="7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1129</xdr:rowOff>
    </xdr:from>
    <xdr:ext cx="534377" cy="259045"/>
    <xdr:sp macro="" textlink="">
      <xdr:nvSpPr>
        <xdr:cNvPr id="128" name="テキスト ボックス 127"/>
        <xdr:cNvSpPr txBox="1"/>
      </xdr:nvSpPr>
      <xdr:spPr>
        <a:xfrm>
          <a:off x="863111" y="994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49021</xdr:rowOff>
    </xdr:from>
    <xdr:to>
      <xdr:col>6</xdr:col>
      <xdr:colOff>561975</xdr:colOff>
      <xdr:row>57</xdr:row>
      <xdr:rowOff>150621</xdr:rowOff>
    </xdr:to>
    <xdr:sp macro="" textlink="">
      <xdr:nvSpPr>
        <xdr:cNvPr id="134" name="円/楕円 133"/>
        <xdr:cNvSpPr/>
      </xdr:nvSpPr>
      <xdr:spPr>
        <a:xfrm>
          <a:off x="4584700" y="982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71898</xdr:rowOff>
    </xdr:from>
    <xdr:ext cx="534377" cy="259045"/>
    <xdr:sp macro="" textlink="">
      <xdr:nvSpPr>
        <xdr:cNvPr id="135" name="総務費該当値テキスト"/>
        <xdr:cNvSpPr txBox="1"/>
      </xdr:nvSpPr>
      <xdr:spPr>
        <a:xfrm>
          <a:off x="4686300" y="96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92,445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83215</xdr:rowOff>
    </xdr:from>
    <xdr:to>
      <xdr:col>5</xdr:col>
      <xdr:colOff>409575</xdr:colOff>
      <xdr:row>58</xdr:row>
      <xdr:rowOff>13365</xdr:rowOff>
    </xdr:to>
    <xdr:sp macro="" textlink="">
      <xdr:nvSpPr>
        <xdr:cNvPr id="136" name="円/楕円 135"/>
        <xdr:cNvSpPr/>
      </xdr:nvSpPr>
      <xdr:spPr>
        <a:xfrm>
          <a:off x="3746500" y="985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4492</xdr:rowOff>
    </xdr:from>
    <xdr:ext cx="534377" cy="259045"/>
    <xdr:sp macro="" textlink="">
      <xdr:nvSpPr>
        <xdr:cNvPr id="137" name="テキスト ボックス 136"/>
        <xdr:cNvSpPr txBox="1"/>
      </xdr:nvSpPr>
      <xdr:spPr>
        <a:xfrm>
          <a:off x="3530111" y="994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103222</xdr:rowOff>
    </xdr:from>
    <xdr:to>
      <xdr:col>4</xdr:col>
      <xdr:colOff>206375</xdr:colOff>
      <xdr:row>58</xdr:row>
      <xdr:rowOff>33372</xdr:rowOff>
    </xdr:to>
    <xdr:sp macro="" textlink="">
      <xdr:nvSpPr>
        <xdr:cNvPr id="138" name="円/楕円 137"/>
        <xdr:cNvSpPr/>
      </xdr:nvSpPr>
      <xdr:spPr>
        <a:xfrm>
          <a:off x="2857500" y="987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24499</xdr:rowOff>
    </xdr:from>
    <xdr:ext cx="534377" cy="259045"/>
    <xdr:sp macro="" textlink="">
      <xdr:nvSpPr>
        <xdr:cNvPr id="139" name="テキスト ボックス 138"/>
        <xdr:cNvSpPr txBox="1"/>
      </xdr:nvSpPr>
      <xdr:spPr>
        <a:xfrm>
          <a:off x="2641111" y="99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118650</xdr:rowOff>
    </xdr:from>
    <xdr:to>
      <xdr:col>3</xdr:col>
      <xdr:colOff>3175</xdr:colOff>
      <xdr:row>58</xdr:row>
      <xdr:rowOff>48800</xdr:rowOff>
    </xdr:to>
    <xdr:sp macro="" textlink="">
      <xdr:nvSpPr>
        <xdr:cNvPr id="140" name="円/楕円 139"/>
        <xdr:cNvSpPr/>
      </xdr:nvSpPr>
      <xdr:spPr>
        <a:xfrm>
          <a:off x="1968500" y="98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39927</xdr:rowOff>
    </xdr:from>
    <xdr:ext cx="534377" cy="259045"/>
    <xdr:sp macro="" textlink="">
      <xdr:nvSpPr>
        <xdr:cNvPr id="141" name="テキスト ボックス 140"/>
        <xdr:cNvSpPr txBox="1"/>
      </xdr:nvSpPr>
      <xdr:spPr>
        <a:xfrm>
          <a:off x="1752111" y="998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40814</xdr:rowOff>
    </xdr:from>
    <xdr:to>
      <xdr:col>1</xdr:col>
      <xdr:colOff>485775</xdr:colOff>
      <xdr:row>57</xdr:row>
      <xdr:rowOff>142414</xdr:rowOff>
    </xdr:to>
    <xdr:sp macro="" textlink="">
      <xdr:nvSpPr>
        <xdr:cNvPr id="142" name="円/楕円 141"/>
        <xdr:cNvSpPr/>
      </xdr:nvSpPr>
      <xdr:spPr>
        <a:xfrm>
          <a:off x="1079500" y="98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158941</xdr:rowOff>
    </xdr:from>
    <xdr:ext cx="534377" cy="259045"/>
    <xdr:sp macro="" textlink="">
      <xdr:nvSpPr>
        <xdr:cNvPr id="143" name="テキスト ボックス 142"/>
        <xdr:cNvSpPr txBox="1"/>
      </xdr:nvSpPr>
      <xdr:spPr>
        <a:xfrm>
          <a:off x="863111" y="95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96,035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175,704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117800</xdr:rowOff>
    </xdr:from>
    <xdr:to>
      <xdr:col>6</xdr:col>
      <xdr:colOff>511175</xdr:colOff>
      <xdr:row>74</xdr:row>
      <xdr:rowOff>148379</xdr:rowOff>
    </xdr:to>
    <xdr:cxnSp macro="">
      <xdr:nvCxnSpPr>
        <xdr:cNvPr id="173" name="直線コネクタ 172"/>
        <xdr:cNvCxnSpPr/>
      </xdr:nvCxnSpPr>
      <xdr:spPr>
        <a:xfrm flipV="1">
          <a:off x="3797300" y="12805100"/>
          <a:ext cx="838200" cy="3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83466</xdr:rowOff>
    </xdr:from>
    <xdr:ext cx="599010" cy="259045"/>
    <xdr:sp macro="" textlink="">
      <xdr:nvSpPr>
        <xdr:cNvPr id="174" name="民生費平均値テキスト"/>
        <xdr:cNvSpPr txBox="1"/>
      </xdr:nvSpPr>
      <xdr:spPr>
        <a:xfrm>
          <a:off x="4686300" y="12942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148379</xdr:rowOff>
    </xdr:from>
    <xdr:to>
      <xdr:col>5</xdr:col>
      <xdr:colOff>358775</xdr:colOff>
      <xdr:row>74</xdr:row>
      <xdr:rowOff>165646</xdr:rowOff>
    </xdr:to>
    <xdr:cxnSp macro="">
      <xdr:nvCxnSpPr>
        <xdr:cNvPr id="176" name="直線コネクタ 175"/>
        <xdr:cNvCxnSpPr/>
      </xdr:nvCxnSpPr>
      <xdr:spPr>
        <a:xfrm flipV="1">
          <a:off x="2908300" y="12835679"/>
          <a:ext cx="889000" cy="1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78" name="テキスト ボックス 177"/>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165646</xdr:rowOff>
    </xdr:from>
    <xdr:to>
      <xdr:col>4</xdr:col>
      <xdr:colOff>155575</xdr:colOff>
      <xdr:row>75</xdr:row>
      <xdr:rowOff>54935</xdr:rowOff>
    </xdr:to>
    <xdr:cxnSp macro="">
      <xdr:nvCxnSpPr>
        <xdr:cNvPr id="179" name="直線コネクタ 178"/>
        <xdr:cNvCxnSpPr/>
      </xdr:nvCxnSpPr>
      <xdr:spPr>
        <a:xfrm flipV="1">
          <a:off x="2019300" y="12852946"/>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1" name="テキスト ボックス 180"/>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54935</xdr:rowOff>
    </xdr:from>
    <xdr:to>
      <xdr:col>2</xdr:col>
      <xdr:colOff>638175</xdr:colOff>
      <xdr:row>75</xdr:row>
      <xdr:rowOff>171231</xdr:rowOff>
    </xdr:to>
    <xdr:cxnSp macro="">
      <xdr:nvCxnSpPr>
        <xdr:cNvPr id="182" name="直線コネクタ 181"/>
        <xdr:cNvCxnSpPr/>
      </xdr:nvCxnSpPr>
      <xdr:spPr>
        <a:xfrm flipV="1">
          <a:off x="1130300" y="12913685"/>
          <a:ext cx="889000" cy="1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4" name="テキスト ボックス 183"/>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6" name="テキスト ボックス 185"/>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67000</xdr:rowOff>
    </xdr:from>
    <xdr:to>
      <xdr:col>6</xdr:col>
      <xdr:colOff>561975</xdr:colOff>
      <xdr:row>74</xdr:row>
      <xdr:rowOff>168600</xdr:rowOff>
    </xdr:to>
    <xdr:sp macro="" textlink="">
      <xdr:nvSpPr>
        <xdr:cNvPr id="192" name="円/楕円 191"/>
        <xdr:cNvSpPr/>
      </xdr:nvSpPr>
      <xdr:spPr>
        <a:xfrm>
          <a:off x="4584700" y="127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89877</xdr:rowOff>
    </xdr:from>
    <xdr:ext cx="599010" cy="259045"/>
    <xdr:sp macro="" textlink="">
      <xdr:nvSpPr>
        <xdr:cNvPr id="193" name="民生費該当値テキスト"/>
        <xdr:cNvSpPr txBox="1"/>
      </xdr:nvSpPr>
      <xdr:spPr>
        <a:xfrm>
          <a:off x="4686300" y="1260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202,874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97579</xdr:rowOff>
    </xdr:from>
    <xdr:to>
      <xdr:col>5</xdr:col>
      <xdr:colOff>409575</xdr:colOff>
      <xdr:row>75</xdr:row>
      <xdr:rowOff>27729</xdr:rowOff>
    </xdr:to>
    <xdr:sp macro="" textlink="">
      <xdr:nvSpPr>
        <xdr:cNvPr id="194" name="円/楕円 193"/>
        <xdr:cNvSpPr/>
      </xdr:nvSpPr>
      <xdr:spPr>
        <a:xfrm>
          <a:off x="3746500" y="127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44256</xdr:rowOff>
    </xdr:from>
    <xdr:ext cx="599010" cy="259045"/>
    <xdr:sp macro="" textlink="">
      <xdr:nvSpPr>
        <xdr:cNvPr id="195" name="テキスト ボックス 194"/>
        <xdr:cNvSpPr txBox="1"/>
      </xdr:nvSpPr>
      <xdr:spPr>
        <a:xfrm>
          <a:off x="3497794" y="1256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114846</xdr:rowOff>
    </xdr:from>
    <xdr:to>
      <xdr:col>4</xdr:col>
      <xdr:colOff>206375</xdr:colOff>
      <xdr:row>75</xdr:row>
      <xdr:rowOff>44996</xdr:rowOff>
    </xdr:to>
    <xdr:sp macro="" textlink="">
      <xdr:nvSpPr>
        <xdr:cNvPr id="196" name="円/楕円 195"/>
        <xdr:cNvSpPr/>
      </xdr:nvSpPr>
      <xdr:spPr>
        <a:xfrm>
          <a:off x="2857500" y="128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61523</xdr:rowOff>
    </xdr:from>
    <xdr:ext cx="599010" cy="259045"/>
    <xdr:sp macro="" textlink="">
      <xdr:nvSpPr>
        <xdr:cNvPr id="197" name="テキスト ボックス 196"/>
        <xdr:cNvSpPr txBox="1"/>
      </xdr:nvSpPr>
      <xdr:spPr>
        <a:xfrm>
          <a:off x="2608794" y="1257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196,595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4135</xdr:rowOff>
    </xdr:from>
    <xdr:to>
      <xdr:col>3</xdr:col>
      <xdr:colOff>3175</xdr:colOff>
      <xdr:row>75</xdr:row>
      <xdr:rowOff>105735</xdr:rowOff>
    </xdr:to>
    <xdr:sp macro="" textlink="">
      <xdr:nvSpPr>
        <xdr:cNvPr id="198" name="円/楕円 197"/>
        <xdr:cNvSpPr/>
      </xdr:nvSpPr>
      <xdr:spPr>
        <a:xfrm>
          <a:off x="1968500" y="1286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122262</xdr:rowOff>
    </xdr:from>
    <xdr:ext cx="599010" cy="259045"/>
    <xdr:sp macro="" textlink="">
      <xdr:nvSpPr>
        <xdr:cNvPr id="199" name="テキスト ボックス 198"/>
        <xdr:cNvSpPr txBox="1"/>
      </xdr:nvSpPr>
      <xdr:spPr>
        <a:xfrm>
          <a:off x="1719794" y="12638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188,624</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120431</xdr:rowOff>
    </xdr:from>
    <xdr:to>
      <xdr:col>1</xdr:col>
      <xdr:colOff>485775</xdr:colOff>
      <xdr:row>76</xdr:row>
      <xdr:rowOff>50581</xdr:rowOff>
    </xdr:to>
    <xdr:sp macro="" textlink="">
      <xdr:nvSpPr>
        <xdr:cNvPr id="200" name="円/楕円 199"/>
        <xdr:cNvSpPr/>
      </xdr:nvSpPr>
      <xdr:spPr>
        <a:xfrm>
          <a:off x="1079500" y="129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67108</xdr:rowOff>
    </xdr:from>
    <xdr:ext cx="599010" cy="259045"/>
    <xdr:sp macro="" textlink="">
      <xdr:nvSpPr>
        <xdr:cNvPr id="201" name="テキスト ボックス 200"/>
        <xdr:cNvSpPr txBox="1"/>
      </xdr:nvSpPr>
      <xdr:spPr>
        <a:xfrm>
          <a:off x="830794" y="1275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173,362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122067</xdr:rowOff>
    </xdr:from>
    <xdr:to>
      <xdr:col>6</xdr:col>
      <xdr:colOff>511175</xdr:colOff>
      <xdr:row>96</xdr:row>
      <xdr:rowOff>160099</xdr:rowOff>
    </xdr:to>
    <xdr:cxnSp macro="">
      <xdr:nvCxnSpPr>
        <xdr:cNvPr id="230" name="直線コネクタ 229"/>
        <xdr:cNvCxnSpPr/>
      </xdr:nvCxnSpPr>
      <xdr:spPr>
        <a:xfrm>
          <a:off x="3797300" y="16581267"/>
          <a:ext cx="8382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117527</xdr:rowOff>
    </xdr:from>
    <xdr:ext cx="534377" cy="259045"/>
    <xdr:sp macro="" textlink="">
      <xdr:nvSpPr>
        <xdr:cNvPr id="231" name="衛生費平均値テキスト"/>
        <xdr:cNvSpPr txBox="1"/>
      </xdr:nvSpPr>
      <xdr:spPr>
        <a:xfrm>
          <a:off x="4686300" y="16576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122067</xdr:rowOff>
    </xdr:from>
    <xdr:to>
      <xdr:col>5</xdr:col>
      <xdr:colOff>358775</xdr:colOff>
      <xdr:row>96</xdr:row>
      <xdr:rowOff>160648</xdr:rowOff>
    </xdr:to>
    <xdr:cxnSp macro="">
      <xdr:nvCxnSpPr>
        <xdr:cNvPr id="233" name="直線コネクタ 232"/>
        <xdr:cNvCxnSpPr/>
      </xdr:nvCxnSpPr>
      <xdr:spPr>
        <a:xfrm flipV="1">
          <a:off x="2908300" y="16581267"/>
          <a:ext cx="889000" cy="3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47172</xdr:rowOff>
    </xdr:from>
    <xdr:ext cx="534377" cy="259045"/>
    <xdr:sp macro="" textlink="">
      <xdr:nvSpPr>
        <xdr:cNvPr id="235" name="テキスト ボックス 234"/>
        <xdr:cNvSpPr txBox="1"/>
      </xdr:nvSpPr>
      <xdr:spPr>
        <a:xfrm>
          <a:off x="3530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124947</xdr:rowOff>
    </xdr:from>
    <xdr:to>
      <xdr:col>4</xdr:col>
      <xdr:colOff>155575</xdr:colOff>
      <xdr:row>96</xdr:row>
      <xdr:rowOff>160648</xdr:rowOff>
    </xdr:to>
    <xdr:cxnSp macro="">
      <xdr:nvCxnSpPr>
        <xdr:cNvPr id="236" name="直線コネクタ 235"/>
        <xdr:cNvCxnSpPr/>
      </xdr:nvCxnSpPr>
      <xdr:spPr>
        <a:xfrm>
          <a:off x="2019300" y="16584147"/>
          <a:ext cx="889000" cy="3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72981</xdr:rowOff>
    </xdr:from>
    <xdr:ext cx="534377" cy="259045"/>
    <xdr:sp macro="" textlink="">
      <xdr:nvSpPr>
        <xdr:cNvPr id="238" name="テキスト ボックス 237"/>
        <xdr:cNvSpPr txBox="1"/>
      </xdr:nvSpPr>
      <xdr:spPr>
        <a:xfrm>
          <a:off x="2641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116101</xdr:rowOff>
    </xdr:from>
    <xdr:to>
      <xdr:col>2</xdr:col>
      <xdr:colOff>638175</xdr:colOff>
      <xdr:row>96</xdr:row>
      <xdr:rowOff>124947</xdr:rowOff>
    </xdr:to>
    <xdr:cxnSp macro="">
      <xdr:nvCxnSpPr>
        <xdr:cNvPr id="239" name="直線コネクタ 238"/>
        <xdr:cNvCxnSpPr/>
      </xdr:nvCxnSpPr>
      <xdr:spPr>
        <a:xfrm>
          <a:off x="1130300" y="16403851"/>
          <a:ext cx="889000" cy="18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76912</xdr:rowOff>
    </xdr:from>
    <xdr:ext cx="534377" cy="259045"/>
    <xdr:sp macro="" textlink="">
      <xdr:nvSpPr>
        <xdr:cNvPr id="241" name="テキスト ボックス 240"/>
        <xdr:cNvSpPr txBox="1"/>
      </xdr:nvSpPr>
      <xdr:spPr>
        <a:xfrm>
          <a:off x="1752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76068</xdr:rowOff>
    </xdr:from>
    <xdr:ext cx="534377" cy="259045"/>
    <xdr:sp macro="" textlink="">
      <xdr:nvSpPr>
        <xdr:cNvPr id="243" name="テキスト ボックス 242"/>
        <xdr:cNvSpPr txBox="1"/>
      </xdr:nvSpPr>
      <xdr:spPr>
        <a:xfrm>
          <a:off x="863111" y="1670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109299</xdr:rowOff>
    </xdr:from>
    <xdr:to>
      <xdr:col>6</xdr:col>
      <xdr:colOff>561975</xdr:colOff>
      <xdr:row>97</xdr:row>
      <xdr:rowOff>39449</xdr:rowOff>
    </xdr:to>
    <xdr:sp macro="" textlink="">
      <xdr:nvSpPr>
        <xdr:cNvPr id="249" name="円/楕円 248"/>
        <xdr:cNvSpPr/>
      </xdr:nvSpPr>
      <xdr:spPr>
        <a:xfrm>
          <a:off x="4584700" y="165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132176</xdr:rowOff>
    </xdr:from>
    <xdr:ext cx="534377" cy="259045"/>
    <xdr:sp macro="" textlink="">
      <xdr:nvSpPr>
        <xdr:cNvPr id="250" name="衛生費該当値テキスト"/>
        <xdr:cNvSpPr txBox="1"/>
      </xdr:nvSpPr>
      <xdr:spPr>
        <a:xfrm>
          <a:off x="4686300" y="164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52,323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71267</xdr:rowOff>
    </xdr:from>
    <xdr:to>
      <xdr:col>5</xdr:col>
      <xdr:colOff>409575</xdr:colOff>
      <xdr:row>97</xdr:row>
      <xdr:rowOff>1417</xdr:rowOff>
    </xdr:to>
    <xdr:sp macro="" textlink="">
      <xdr:nvSpPr>
        <xdr:cNvPr id="251" name="円/楕円 250"/>
        <xdr:cNvSpPr/>
      </xdr:nvSpPr>
      <xdr:spPr>
        <a:xfrm>
          <a:off x="3746500" y="165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17944</xdr:rowOff>
    </xdr:from>
    <xdr:ext cx="534377" cy="259045"/>
    <xdr:sp macro="" textlink="">
      <xdr:nvSpPr>
        <xdr:cNvPr id="252" name="テキスト ボックス 251"/>
        <xdr:cNvSpPr txBox="1"/>
      </xdr:nvSpPr>
      <xdr:spPr>
        <a:xfrm>
          <a:off x="3530111" y="163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57,314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109848</xdr:rowOff>
    </xdr:from>
    <xdr:to>
      <xdr:col>4</xdr:col>
      <xdr:colOff>206375</xdr:colOff>
      <xdr:row>97</xdr:row>
      <xdr:rowOff>39998</xdr:rowOff>
    </xdr:to>
    <xdr:sp macro="" textlink="">
      <xdr:nvSpPr>
        <xdr:cNvPr id="253" name="円/楕円 252"/>
        <xdr:cNvSpPr/>
      </xdr:nvSpPr>
      <xdr:spPr>
        <a:xfrm>
          <a:off x="2857500" y="165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56525</xdr:rowOff>
    </xdr:from>
    <xdr:ext cx="534377" cy="259045"/>
    <xdr:sp macro="" textlink="">
      <xdr:nvSpPr>
        <xdr:cNvPr id="254" name="テキスト ボックス 253"/>
        <xdr:cNvSpPr txBox="1"/>
      </xdr:nvSpPr>
      <xdr:spPr>
        <a:xfrm>
          <a:off x="2641111" y="1634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74147</xdr:rowOff>
    </xdr:from>
    <xdr:to>
      <xdr:col>3</xdr:col>
      <xdr:colOff>3175</xdr:colOff>
      <xdr:row>97</xdr:row>
      <xdr:rowOff>4297</xdr:rowOff>
    </xdr:to>
    <xdr:sp macro="" textlink="">
      <xdr:nvSpPr>
        <xdr:cNvPr id="255" name="円/楕円 254"/>
        <xdr:cNvSpPr/>
      </xdr:nvSpPr>
      <xdr:spPr>
        <a:xfrm>
          <a:off x="1968500" y="165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20824</xdr:rowOff>
    </xdr:from>
    <xdr:ext cx="534377" cy="259045"/>
    <xdr:sp macro="" textlink="">
      <xdr:nvSpPr>
        <xdr:cNvPr id="256" name="テキスト ボックス 255"/>
        <xdr:cNvSpPr txBox="1"/>
      </xdr:nvSpPr>
      <xdr:spPr>
        <a:xfrm>
          <a:off x="1752111" y="1630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56,936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65301</xdr:rowOff>
    </xdr:from>
    <xdr:to>
      <xdr:col>1</xdr:col>
      <xdr:colOff>485775</xdr:colOff>
      <xdr:row>95</xdr:row>
      <xdr:rowOff>166901</xdr:rowOff>
    </xdr:to>
    <xdr:sp macro="" textlink="">
      <xdr:nvSpPr>
        <xdr:cNvPr id="257" name="円/楕円 256"/>
        <xdr:cNvSpPr/>
      </xdr:nvSpPr>
      <xdr:spPr>
        <a:xfrm>
          <a:off x="1079500" y="1635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11978</xdr:rowOff>
    </xdr:from>
    <xdr:ext cx="534377" cy="259045"/>
    <xdr:sp macro="" textlink="">
      <xdr:nvSpPr>
        <xdr:cNvPr id="258" name="テキスト ボックス 257"/>
        <xdr:cNvSpPr txBox="1"/>
      </xdr:nvSpPr>
      <xdr:spPr>
        <a:xfrm>
          <a:off x="863111" y="1612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126746</xdr:rowOff>
    </xdr:from>
    <xdr:to>
      <xdr:col>15</xdr:col>
      <xdr:colOff>180975</xdr:colOff>
      <xdr:row>38</xdr:row>
      <xdr:rowOff>92266</xdr:rowOff>
    </xdr:to>
    <xdr:cxnSp macro="">
      <xdr:nvCxnSpPr>
        <xdr:cNvPr id="287" name="直線コネクタ 286"/>
        <xdr:cNvCxnSpPr/>
      </xdr:nvCxnSpPr>
      <xdr:spPr>
        <a:xfrm>
          <a:off x="9639300" y="6298946"/>
          <a:ext cx="838200" cy="3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126746</xdr:rowOff>
    </xdr:from>
    <xdr:to>
      <xdr:col>14</xdr:col>
      <xdr:colOff>28575</xdr:colOff>
      <xdr:row>36</xdr:row>
      <xdr:rowOff>158559</xdr:rowOff>
    </xdr:to>
    <xdr:cxnSp macro="">
      <xdr:nvCxnSpPr>
        <xdr:cNvPr id="290" name="直線コネクタ 289"/>
        <xdr:cNvCxnSpPr/>
      </xdr:nvCxnSpPr>
      <xdr:spPr>
        <a:xfrm flipV="1">
          <a:off x="8750300" y="6298946"/>
          <a:ext cx="889000" cy="3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100474</xdr:rowOff>
    </xdr:from>
    <xdr:ext cx="469744" cy="259045"/>
    <xdr:sp macro="" textlink="">
      <xdr:nvSpPr>
        <xdr:cNvPr id="292" name="テキスト ボックス 291"/>
        <xdr:cNvSpPr txBox="1"/>
      </xdr:nvSpPr>
      <xdr:spPr>
        <a:xfrm>
          <a:off x="9404427" y="644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158559</xdr:rowOff>
    </xdr:from>
    <xdr:to>
      <xdr:col>12</xdr:col>
      <xdr:colOff>511175</xdr:colOff>
      <xdr:row>38</xdr:row>
      <xdr:rowOff>122365</xdr:rowOff>
    </xdr:to>
    <xdr:cxnSp macro="">
      <xdr:nvCxnSpPr>
        <xdr:cNvPr id="293" name="直線コネクタ 292"/>
        <xdr:cNvCxnSpPr/>
      </xdr:nvCxnSpPr>
      <xdr:spPr>
        <a:xfrm flipV="1">
          <a:off x="7861300" y="6330759"/>
          <a:ext cx="889000" cy="30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2049</xdr:rowOff>
    </xdr:from>
    <xdr:ext cx="469744" cy="259045"/>
    <xdr:sp macro="" textlink="">
      <xdr:nvSpPr>
        <xdr:cNvPr id="295" name="テキスト ボックス 294"/>
        <xdr:cNvSpPr txBox="1"/>
      </xdr:nvSpPr>
      <xdr:spPr>
        <a:xfrm>
          <a:off x="8515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122365</xdr:rowOff>
    </xdr:from>
    <xdr:to>
      <xdr:col>11</xdr:col>
      <xdr:colOff>307975</xdr:colOff>
      <xdr:row>38</xdr:row>
      <xdr:rowOff>125413</xdr:rowOff>
    </xdr:to>
    <xdr:cxnSp macro="">
      <xdr:nvCxnSpPr>
        <xdr:cNvPr id="296" name="直線コネクタ 295"/>
        <xdr:cNvCxnSpPr/>
      </xdr:nvCxnSpPr>
      <xdr:spPr>
        <a:xfrm flipV="1">
          <a:off x="6972300" y="663746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41466</xdr:rowOff>
    </xdr:from>
    <xdr:to>
      <xdr:col>15</xdr:col>
      <xdr:colOff>231775</xdr:colOff>
      <xdr:row>38</xdr:row>
      <xdr:rowOff>143066</xdr:rowOff>
    </xdr:to>
    <xdr:sp macro="" textlink="">
      <xdr:nvSpPr>
        <xdr:cNvPr id="306" name="円/楕円 305"/>
        <xdr:cNvSpPr/>
      </xdr:nvSpPr>
      <xdr:spPr>
        <a:xfrm>
          <a:off x="10426700" y="655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1796</xdr:rowOff>
    </xdr:from>
    <xdr:ext cx="378565" cy="259045"/>
    <xdr:sp macro="" textlink="">
      <xdr:nvSpPr>
        <xdr:cNvPr id="307" name="労働費該当値テキスト"/>
        <xdr:cNvSpPr txBox="1"/>
      </xdr:nvSpPr>
      <xdr:spPr>
        <a:xfrm>
          <a:off x="10528300" y="6516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75946</xdr:rowOff>
    </xdr:from>
    <xdr:to>
      <xdr:col>14</xdr:col>
      <xdr:colOff>79375</xdr:colOff>
      <xdr:row>37</xdr:row>
      <xdr:rowOff>6096</xdr:rowOff>
    </xdr:to>
    <xdr:sp macro="" textlink="">
      <xdr:nvSpPr>
        <xdr:cNvPr id="308" name="円/楕円 307"/>
        <xdr:cNvSpPr/>
      </xdr:nvSpPr>
      <xdr:spPr>
        <a:xfrm>
          <a:off x="9588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22623</xdr:rowOff>
    </xdr:from>
    <xdr:ext cx="469744" cy="259045"/>
    <xdr:sp macro="" textlink="">
      <xdr:nvSpPr>
        <xdr:cNvPr id="309" name="テキスト ボックス 308"/>
        <xdr:cNvSpPr txBox="1"/>
      </xdr:nvSpPr>
      <xdr:spPr>
        <a:xfrm>
          <a:off x="9404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107759</xdr:rowOff>
    </xdr:from>
    <xdr:to>
      <xdr:col>12</xdr:col>
      <xdr:colOff>561975</xdr:colOff>
      <xdr:row>37</xdr:row>
      <xdr:rowOff>37909</xdr:rowOff>
    </xdr:to>
    <xdr:sp macro="" textlink="">
      <xdr:nvSpPr>
        <xdr:cNvPr id="310" name="円/楕円 309"/>
        <xdr:cNvSpPr/>
      </xdr:nvSpPr>
      <xdr:spPr>
        <a:xfrm>
          <a:off x="8699500" y="627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29036</xdr:rowOff>
    </xdr:from>
    <xdr:ext cx="469744" cy="259045"/>
    <xdr:sp macro="" textlink="">
      <xdr:nvSpPr>
        <xdr:cNvPr id="311" name="テキスト ボックス 310"/>
        <xdr:cNvSpPr txBox="1"/>
      </xdr:nvSpPr>
      <xdr:spPr>
        <a:xfrm>
          <a:off x="8515427" y="6372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71565</xdr:rowOff>
    </xdr:from>
    <xdr:to>
      <xdr:col>11</xdr:col>
      <xdr:colOff>358775</xdr:colOff>
      <xdr:row>39</xdr:row>
      <xdr:rowOff>1715</xdr:rowOff>
    </xdr:to>
    <xdr:sp macro="" textlink="">
      <xdr:nvSpPr>
        <xdr:cNvPr id="312" name="円/楕円 311"/>
        <xdr:cNvSpPr/>
      </xdr:nvSpPr>
      <xdr:spPr>
        <a:xfrm>
          <a:off x="7810500" y="65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164292</xdr:rowOff>
    </xdr:from>
    <xdr:ext cx="378565" cy="259045"/>
    <xdr:sp macro="" textlink="">
      <xdr:nvSpPr>
        <xdr:cNvPr id="313" name="テキスト ボックス 312"/>
        <xdr:cNvSpPr txBox="1"/>
      </xdr:nvSpPr>
      <xdr:spPr>
        <a:xfrm>
          <a:off x="7672017" y="667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74613</xdr:rowOff>
    </xdr:from>
    <xdr:to>
      <xdr:col>10</xdr:col>
      <xdr:colOff>155575</xdr:colOff>
      <xdr:row>39</xdr:row>
      <xdr:rowOff>4763</xdr:rowOff>
    </xdr:to>
    <xdr:sp macro="" textlink="">
      <xdr:nvSpPr>
        <xdr:cNvPr id="314" name="円/楕円 313"/>
        <xdr:cNvSpPr/>
      </xdr:nvSpPr>
      <xdr:spPr>
        <a:xfrm>
          <a:off x="6921500" y="65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167340</xdr:rowOff>
    </xdr:from>
    <xdr:ext cx="378565" cy="259045"/>
    <xdr:sp macro="" textlink="">
      <xdr:nvSpPr>
        <xdr:cNvPr id="315" name="テキスト ボックス 314"/>
        <xdr:cNvSpPr txBox="1"/>
      </xdr:nvSpPr>
      <xdr:spPr>
        <a:xfrm>
          <a:off x="6783017" y="668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7760</xdr:rowOff>
    </xdr:from>
    <xdr:to>
      <xdr:col>15</xdr:col>
      <xdr:colOff>180975</xdr:colOff>
      <xdr:row>57</xdr:row>
      <xdr:rowOff>129819</xdr:rowOff>
    </xdr:to>
    <xdr:cxnSp macro="">
      <xdr:nvCxnSpPr>
        <xdr:cNvPr id="344" name="直線コネクタ 343"/>
        <xdr:cNvCxnSpPr/>
      </xdr:nvCxnSpPr>
      <xdr:spPr>
        <a:xfrm>
          <a:off x="9639300" y="9437510"/>
          <a:ext cx="838200" cy="4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125531</xdr:rowOff>
    </xdr:from>
    <xdr:ext cx="534377" cy="259045"/>
    <xdr:sp macro="" textlink="">
      <xdr:nvSpPr>
        <xdr:cNvPr id="345" name="農林水産業費平均値テキスト"/>
        <xdr:cNvSpPr txBox="1"/>
      </xdr:nvSpPr>
      <xdr:spPr>
        <a:xfrm>
          <a:off x="10528300" y="9898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7760</xdr:rowOff>
    </xdr:from>
    <xdr:to>
      <xdr:col>14</xdr:col>
      <xdr:colOff>28575</xdr:colOff>
      <xdr:row>57</xdr:row>
      <xdr:rowOff>97942</xdr:rowOff>
    </xdr:to>
    <xdr:cxnSp macro="">
      <xdr:nvCxnSpPr>
        <xdr:cNvPr id="347" name="直線コネクタ 346"/>
        <xdr:cNvCxnSpPr/>
      </xdr:nvCxnSpPr>
      <xdr:spPr>
        <a:xfrm flipV="1">
          <a:off x="8750300" y="9437510"/>
          <a:ext cx="889000" cy="4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59021</xdr:rowOff>
    </xdr:from>
    <xdr:ext cx="534377" cy="259045"/>
    <xdr:sp macro="" textlink="">
      <xdr:nvSpPr>
        <xdr:cNvPr id="349" name="テキスト ボックス 348"/>
        <xdr:cNvSpPr txBox="1"/>
      </xdr:nvSpPr>
      <xdr:spPr>
        <a:xfrm>
          <a:off x="9372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97942</xdr:rowOff>
    </xdr:from>
    <xdr:to>
      <xdr:col>12</xdr:col>
      <xdr:colOff>511175</xdr:colOff>
      <xdr:row>57</xdr:row>
      <xdr:rowOff>145999</xdr:rowOff>
    </xdr:to>
    <xdr:cxnSp macro="">
      <xdr:nvCxnSpPr>
        <xdr:cNvPr id="350" name="直線コネクタ 349"/>
        <xdr:cNvCxnSpPr/>
      </xdr:nvCxnSpPr>
      <xdr:spPr>
        <a:xfrm flipV="1">
          <a:off x="7861300" y="9870592"/>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106083</xdr:rowOff>
    </xdr:from>
    <xdr:to>
      <xdr:col>11</xdr:col>
      <xdr:colOff>307975</xdr:colOff>
      <xdr:row>57</xdr:row>
      <xdr:rowOff>145999</xdr:rowOff>
    </xdr:to>
    <xdr:cxnSp macro="">
      <xdr:nvCxnSpPr>
        <xdr:cNvPr id="353" name="直線コネクタ 352"/>
        <xdr:cNvCxnSpPr/>
      </xdr:nvCxnSpPr>
      <xdr:spPr>
        <a:xfrm>
          <a:off x="6972300" y="9878733"/>
          <a:ext cx="889000" cy="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79019</xdr:rowOff>
    </xdr:from>
    <xdr:to>
      <xdr:col>15</xdr:col>
      <xdr:colOff>231775</xdr:colOff>
      <xdr:row>58</xdr:row>
      <xdr:rowOff>9169</xdr:rowOff>
    </xdr:to>
    <xdr:sp macro="" textlink="">
      <xdr:nvSpPr>
        <xdr:cNvPr id="363" name="円/楕円 362"/>
        <xdr:cNvSpPr/>
      </xdr:nvSpPr>
      <xdr:spPr>
        <a:xfrm>
          <a:off x="10426700" y="98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101896</xdr:rowOff>
    </xdr:from>
    <xdr:ext cx="534377" cy="259045"/>
    <xdr:sp macro="" textlink="">
      <xdr:nvSpPr>
        <xdr:cNvPr id="364" name="農林水産業費該当値テキスト"/>
        <xdr:cNvSpPr txBox="1"/>
      </xdr:nvSpPr>
      <xdr:spPr>
        <a:xfrm>
          <a:off x="10528300" y="97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20,278</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128410</xdr:rowOff>
    </xdr:from>
    <xdr:to>
      <xdr:col>14</xdr:col>
      <xdr:colOff>79375</xdr:colOff>
      <xdr:row>55</xdr:row>
      <xdr:rowOff>58560</xdr:rowOff>
    </xdr:to>
    <xdr:sp macro="" textlink="">
      <xdr:nvSpPr>
        <xdr:cNvPr id="365" name="円/楕円 364"/>
        <xdr:cNvSpPr/>
      </xdr:nvSpPr>
      <xdr:spPr>
        <a:xfrm>
          <a:off x="9588500" y="938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75087</xdr:rowOff>
    </xdr:from>
    <xdr:ext cx="534377" cy="259045"/>
    <xdr:sp macro="" textlink="">
      <xdr:nvSpPr>
        <xdr:cNvPr id="366" name="テキスト ボックス 365"/>
        <xdr:cNvSpPr txBox="1"/>
      </xdr:nvSpPr>
      <xdr:spPr>
        <a:xfrm>
          <a:off x="9372111" y="916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47142</xdr:rowOff>
    </xdr:from>
    <xdr:to>
      <xdr:col>12</xdr:col>
      <xdr:colOff>561975</xdr:colOff>
      <xdr:row>57</xdr:row>
      <xdr:rowOff>148742</xdr:rowOff>
    </xdr:to>
    <xdr:sp macro="" textlink="">
      <xdr:nvSpPr>
        <xdr:cNvPr id="367" name="円/楕円 366"/>
        <xdr:cNvSpPr/>
      </xdr:nvSpPr>
      <xdr:spPr>
        <a:xfrm>
          <a:off x="8699500" y="981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139869</xdr:rowOff>
    </xdr:from>
    <xdr:ext cx="534377" cy="259045"/>
    <xdr:sp macro="" textlink="">
      <xdr:nvSpPr>
        <xdr:cNvPr id="368" name="テキスト ボックス 367"/>
        <xdr:cNvSpPr txBox="1"/>
      </xdr:nvSpPr>
      <xdr:spPr>
        <a:xfrm>
          <a:off x="8483111" y="99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95199</xdr:rowOff>
    </xdr:from>
    <xdr:to>
      <xdr:col>11</xdr:col>
      <xdr:colOff>358775</xdr:colOff>
      <xdr:row>58</xdr:row>
      <xdr:rowOff>25349</xdr:rowOff>
    </xdr:to>
    <xdr:sp macro="" textlink="">
      <xdr:nvSpPr>
        <xdr:cNvPr id="369" name="円/楕円 368"/>
        <xdr:cNvSpPr/>
      </xdr:nvSpPr>
      <xdr:spPr>
        <a:xfrm>
          <a:off x="7810500" y="9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16476</xdr:rowOff>
    </xdr:from>
    <xdr:ext cx="534377" cy="259045"/>
    <xdr:sp macro="" textlink="">
      <xdr:nvSpPr>
        <xdr:cNvPr id="370" name="テキスト ボックス 369"/>
        <xdr:cNvSpPr txBox="1"/>
      </xdr:nvSpPr>
      <xdr:spPr>
        <a:xfrm>
          <a:off x="7594111" y="99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55283</xdr:rowOff>
    </xdr:from>
    <xdr:to>
      <xdr:col>10</xdr:col>
      <xdr:colOff>155575</xdr:colOff>
      <xdr:row>57</xdr:row>
      <xdr:rowOff>156883</xdr:rowOff>
    </xdr:to>
    <xdr:sp macro="" textlink="">
      <xdr:nvSpPr>
        <xdr:cNvPr id="371" name="円/楕円 370"/>
        <xdr:cNvSpPr/>
      </xdr:nvSpPr>
      <xdr:spPr>
        <a:xfrm>
          <a:off x="6921500" y="98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148010</xdr:rowOff>
    </xdr:from>
    <xdr:ext cx="534377" cy="259045"/>
    <xdr:sp macro="" textlink="">
      <xdr:nvSpPr>
        <xdr:cNvPr id="372" name="テキスト ボックス 371"/>
        <xdr:cNvSpPr txBox="1"/>
      </xdr:nvSpPr>
      <xdr:spPr>
        <a:xfrm>
          <a:off x="6705111" y="992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50295</xdr:rowOff>
    </xdr:from>
    <xdr:to>
      <xdr:col>15</xdr:col>
      <xdr:colOff>180975</xdr:colOff>
      <xdr:row>77</xdr:row>
      <xdr:rowOff>1648</xdr:rowOff>
    </xdr:to>
    <xdr:cxnSp macro="">
      <xdr:nvCxnSpPr>
        <xdr:cNvPr id="399" name="直線コネクタ 398"/>
        <xdr:cNvCxnSpPr/>
      </xdr:nvCxnSpPr>
      <xdr:spPr>
        <a:xfrm flipV="1">
          <a:off x="9639300" y="12566145"/>
          <a:ext cx="838200" cy="6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39346</xdr:rowOff>
    </xdr:from>
    <xdr:ext cx="534377" cy="259045"/>
    <xdr:sp macro="" textlink="">
      <xdr:nvSpPr>
        <xdr:cNvPr id="400" name="商工費平均値テキスト"/>
        <xdr:cNvSpPr txBox="1"/>
      </xdr:nvSpPr>
      <xdr:spPr>
        <a:xfrm>
          <a:off x="10528300" y="13069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1648</xdr:rowOff>
    </xdr:from>
    <xdr:to>
      <xdr:col>14</xdr:col>
      <xdr:colOff>28575</xdr:colOff>
      <xdr:row>77</xdr:row>
      <xdr:rowOff>96793</xdr:rowOff>
    </xdr:to>
    <xdr:cxnSp macro="">
      <xdr:nvCxnSpPr>
        <xdr:cNvPr id="402" name="直線コネクタ 401"/>
        <xdr:cNvCxnSpPr/>
      </xdr:nvCxnSpPr>
      <xdr:spPr>
        <a:xfrm flipV="1">
          <a:off x="8750300" y="13203298"/>
          <a:ext cx="889000" cy="9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131654</xdr:rowOff>
    </xdr:from>
    <xdr:to>
      <xdr:col>12</xdr:col>
      <xdr:colOff>511175</xdr:colOff>
      <xdr:row>77</xdr:row>
      <xdr:rowOff>96793</xdr:rowOff>
    </xdr:to>
    <xdr:cxnSp macro="">
      <xdr:nvCxnSpPr>
        <xdr:cNvPr id="405" name="直線コネクタ 404"/>
        <xdr:cNvCxnSpPr/>
      </xdr:nvCxnSpPr>
      <xdr:spPr>
        <a:xfrm>
          <a:off x="7861300" y="13161854"/>
          <a:ext cx="889000" cy="13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42362</xdr:rowOff>
    </xdr:from>
    <xdr:to>
      <xdr:col>11</xdr:col>
      <xdr:colOff>307975</xdr:colOff>
      <xdr:row>76</xdr:row>
      <xdr:rowOff>131654</xdr:rowOff>
    </xdr:to>
    <xdr:cxnSp macro="">
      <xdr:nvCxnSpPr>
        <xdr:cNvPr id="408" name="直線コネクタ 407"/>
        <xdr:cNvCxnSpPr/>
      </xdr:nvCxnSpPr>
      <xdr:spPr>
        <a:xfrm>
          <a:off x="6972300" y="13072562"/>
          <a:ext cx="889000" cy="8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47804</xdr:rowOff>
    </xdr:from>
    <xdr:ext cx="534377" cy="259045"/>
    <xdr:sp macro="" textlink="">
      <xdr:nvSpPr>
        <xdr:cNvPr id="410" name="テキスト ボックス 409"/>
        <xdr:cNvSpPr txBox="1"/>
      </xdr:nvSpPr>
      <xdr:spPr>
        <a:xfrm>
          <a:off x="7594111" y="1324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50114</xdr:rowOff>
    </xdr:from>
    <xdr:ext cx="534377" cy="259045"/>
    <xdr:sp macro="" textlink="">
      <xdr:nvSpPr>
        <xdr:cNvPr id="412" name="テキスト ボックス 411"/>
        <xdr:cNvSpPr txBox="1"/>
      </xdr:nvSpPr>
      <xdr:spPr>
        <a:xfrm>
          <a:off x="6705111" y="1325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170945</xdr:rowOff>
    </xdr:from>
    <xdr:to>
      <xdr:col>15</xdr:col>
      <xdr:colOff>231775</xdr:colOff>
      <xdr:row>73</xdr:row>
      <xdr:rowOff>101095</xdr:rowOff>
    </xdr:to>
    <xdr:sp macro="" textlink="">
      <xdr:nvSpPr>
        <xdr:cNvPr id="418" name="円/楕円 417"/>
        <xdr:cNvSpPr/>
      </xdr:nvSpPr>
      <xdr:spPr>
        <a:xfrm>
          <a:off x="10426700" y="1251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22372</xdr:rowOff>
    </xdr:from>
    <xdr:ext cx="534377" cy="259045"/>
    <xdr:sp macro="" textlink="">
      <xdr:nvSpPr>
        <xdr:cNvPr id="419" name="商工費該当値テキスト"/>
        <xdr:cNvSpPr txBox="1"/>
      </xdr:nvSpPr>
      <xdr:spPr>
        <a:xfrm>
          <a:off x="10528300" y="1236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41,411</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122298</xdr:rowOff>
    </xdr:from>
    <xdr:to>
      <xdr:col>14</xdr:col>
      <xdr:colOff>79375</xdr:colOff>
      <xdr:row>77</xdr:row>
      <xdr:rowOff>52448</xdr:rowOff>
    </xdr:to>
    <xdr:sp macro="" textlink="">
      <xdr:nvSpPr>
        <xdr:cNvPr id="420" name="円/楕円 419"/>
        <xdr:cNvSpPr/>
      </xdr:nvSpPr>
      <xdr:spPr>
        <a:xfrm>
          <a:off x="9588500" y="131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43575</xdr:rowOff>
    </xdr:from>
    <xdr:ext cx="534377" cy="259045"/>
    <xdr:sp macro="" textlink="">
      <xdr:nvSpPr>
        <xdr:cNvPr id="421" name="テキスト ボックス 420"/>
        <xdr:cNvSpPr txBox="1"/>
      </xdr:nvSpPr>
      <xdr:spPr>
        <a:xfrm>
          <a:off x="9372111" y="132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45993</xdr:rowOff>
    </xdr:from>
    <xdr:to>
      <xdr:col>12</xdr:col>
      <xdr:colOff>561975</xdr:colOff>
      <xdr:row>77</xdr:row>
      <xdr:rowOff>147593</xdr:rowOff>
    </xdr:to>
    <xdr:sp macro="" textlink="">
      <xdr:nvSpPr>
        <xdr:cNvPr id="422" name="円/楕円 421"/>
        <xdr:cNvSpPr/>
      </xdr:nvSpPr>
      <xdr:spPr>
        <a:xfrm>
          <a:off x="8699500" y="1324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138720</xdr:rowOff>
    </xdr:from>
    <xdr:ext cx="469744" cy="259045"/>
    <xdr:sp macro="" textlink="">
      <xdr:nvSpPr>
        <xdr:cNvPr id="423" name="テキスト ボックス 422"/>
        <xdr:cNvSpPr txBox="1"/>
      </xdr:nvSpPr>
      <xdr:spPr>
        <a:xfrm>
          <a:off x="8515427" y="1334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80854</xdr:rowOff>
    </xdr:from>
    <xdr:to>
      <xdr:col>11</xdr:col>
      <xdr:colOff>358775</xdr:colOff>
      <xdr:row>77</xdr:row>
      <xdr:rowOff>11004</xdr:rowOff>
    </xdr:to>
    <xdr:sp macro="" textlink="">
      <xdr:nvSpPr>
        <xdr:cNvPr id="424" name="円/楕円 423"/>
        <xdr:cNvSpPr/>
      </xdr:nvSpPr>
      <xdr:spPr>
        <a:xfrm>
          <a:off x="7810500" y="131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27530</xdr:rowOff>
    </xdr:from>
    <xdr:ext cx="534377" cy="259045"/>
    <xdr:sp macro="" textlink="">
      <xdr:nvSpPr>
        <xdr:cNvPr id="425" name="テキスト ボックス 424"/>
        <xdr:cNvSpPr txBox="1"/>
      </xdr:nvSpPr>
      <xdr:spPr>
        <a:xfrm>
          <a:off x="7594111" y="12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163012</xdr:rowOff>
    </xdr:from>
    <xdr:to>
      <xdr:col>10</xdr:col>
      <xdr:colOff>155575</xdr:colOff>
      <xdr:row>76</xdr:row>
      <xdr:rowOff>93162</xdr:rowOff>
    </xdr:to>
    <xdr:sp macro="" textlink="">
      <xdr:nvSpPr>
        <xdr:cNvPr id="426" name="円/楕円 425"/>
        <xdr:cNvSpPr/>
      </xdr:nvSpPr>
      <xdr:spPr>
        <a:xfrm>
          <a:off x="6921500" y="130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109689</xdr:rowOff>
    </xdr:from>
    <xdr:ext cx="534377" cy="259045"/>
    <xdr:sp macro="" textlink="">
      <xdr:nvSpPr>
        <xdr:cNvPr id="427" name="テキスト ボックス 426"/>
        <xdr:cNvSpPr txBox="1"/>
      </xdr:nvSpPr>
      <xdr:spPr>
        <a:xfrm>
          <a:off x="6705111" y="1279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57365</xdr:rowOff>
    </xdr:from>
    <xdr:to>
      <xdr:col>15</xdr:col>
      <xdr:colOff>180975</xdr:colOff>
      <xdr:row>98</xdr:row>
      <xdr:rowOff>90004</xdr:rowOff>
    </xdr:to>
    <xdr:cxnSp macro="">
      <xdr:nvCxnSpPr>
        <xdr:cNvPr id="456" name="直線コネクタ 455"/>
        <xdr:cNvCxnSpPr/>
      </xdr:nvCxnSpPr>
      <xdr:spPr>
        <a:xfrm>
          <a:off x="9639300" y="16859465"/>
          <a:ext cx="838200" cy="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40893</xdr:rowOff>
    </xdr:from>
    <xdr:ext cx="534377" cy="259045"/>
    <xdr:sp macro="" textlink="">
      <xdr:nvSpPr>
        <xdr:cNvPr id="457" name="土木費平均値テキスト"/>
        <xdr:cNvSpPr txBox="1"/>
      </xdr:nvSpPr>
      <xdr:spPr>
        <a:xfrm>
          <a:off x="10528300" y="1684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57365</xdr:rowOff>
    </xdr:from>
    <xdr:to>
      <xdr:col>14</xdr:col>
      <xdr:colOff>28575</xdr:colOff>
      <xdr:row>98</xdr:row>
      <xdr:rowOff>86003</xdr:rowOff>
    </xdr:to>
    <xdr:cxnSp macro="">
      <xdr:nvCxnSpPr>
        <xdr:cNvPr id="459" name="直線コネクタ 458"/>
        <xdr:cNvCxnSpPr/>
      </xdr:nvCxnSpPr>
      <xdr:spPr>
        <a:xfrm flipV="1">
          <a:off x="8750300" y="16859465"/>
          <a:ext cx="889000" cy="28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122307</xdr:rowOff>
    </xdr:from>
    <xdr:ext cx="534377" cy="259045"/>
    <xdr:sp macro="" textlink="">
      <xdr:nvSpPr>
        <xdr:cNvPr id="461" name="テキスト ボックス 460"/>
        <xdr:cNvSpPr txBox="1"/>
      </xdr:nvSpPr>
      <xdr:spPr>
        <a:xfrm>
          <a:off x="9372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86003</xdr:rowOff>
    </xdr:from>
    <xdr:to>
      <xdr:col>12</xdr:col>
      <xdr:colOff>511175</xdr:colOff>
      <xdr:row>98</xdr:row>
      <xdr:rowOff>129577</xdr:rowOff>
    </xdr:to>
    <xdr:cxnSp macro="">
      <xdr:nvCxnSpPr>
        <xdr:cNvPr id="462" name="直線コネクタ 461"/>
        <xdr:cNvCxnSpPr/>
      </xdr:nvCxnSpPr>
      <xdr:spPr>
        <a:xfrm flipV="1">
          <a:off x="7861300" y="16888103"/>
          <a:ext cx="889000" cy="4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142462</xdr:rowOff>
    </xdr:from>
    <xdr:ext cx="534377" cy="259045"/>
    <xdr:sp macro="" textlink="">
      <xdr:nvSpPr>
        <xdr:cNvPr id="464" name="テキスト ボックス 463"/>
        <xdr:cNvSpPr txBox="1"/>
      </xdr:nvSpPr>
      <xdr:spPr>
        <a:xfrm>
          <a:off x="8483111" y="169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66691</xdr:rowOff>
    </xdr:from>
    <xdr:to>
      <xdr:col>11</xdr:col>
      <xdr:colOff>307975</xdr:colOff>
      <xdr:row>98</xdr:row>
      <xdr:rowOff>129577</xdr:rowOff>
    </xdr:to>
    <xdr:cxnSp macro="">
      <xdr:nvCxnSpPr>
        <xdr:cNvPr id="465" name="直線コネクタ 464"/>
        <xdr:cNvCxnSpPr/>
      </xdr:nvCxnSpPr>
      <xdr:spPr>
        <a:xfrm>
          <a:off x="6972300" y="16868791"/>
          <a:ext cx="8890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160368</xdr:rowOff>
    </xdr:from>
    <xdr:ext cx="534377" cy="259045"/>
    <xdr:sp macro="" textlink="">
      <xdr:nvSpPr>
        <xdr:cNvPr id="469" name="テキスト ボックス 468"/>
        <xdr:cNvSpPr txBox="1"/>
      </xdr:nvSpPr>
      <xdr:spPr>
        <a:xfrm>
          <a:off x="6705111" y="1696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39204</xdr:rowOff>
    </xdr:from>
    <xdr:to>
      <xdr:col>15</xdr:col>
      <xdr:colOff>231775</xdr:colOff>
      <xdr:row>98</xdr:row>
      <xdr:rowOff>140804</xdr:rowOff>
    </xdr:to>
    <xdr:sp macro="" textlink="">
      <xdr:nvSpPr>
        <xdr:cNvPr id="475" name="円/楕円 474"/>
        <xdr:cNvSpPr/>
      </xdr:nvSpPr>
      <xdr:spPr>
        <a:xfrm>
          <a:off x="10426700" y="1684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170031</xdr:rowOff>
    </xdr:from>
    <xdr:ext cx="534377" cy="259045"/>
    <xdr:sp macro="" textlink="">
      <xdr:nvSpPr>
        <xdr:cNvPr id="476" name="土木費該当値テキスト"/>
        <xdr:cNvSpPr txBox="1"/>
      </xdr:nvSpPr>
      <xdr:spPr>
        <a:xfrm>
          <a:off x="10528300" y="1662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6565</xdr:rowOff>
    </xdr:from>
    <xdr:to>
      <xdr:col>14</xdr:col>
      <xdr:colOff>79375</xdr:colOff>
      <xdr:row>98</xdr:row>
      <xdr:rowOff>108165</xdr:rowOff>
    </xdr:to>
    <xdr:sp macro="" textlink="">
      <xdr:nvSpPr>
        <xdr:cNvPr id="477" name="円/楕円 476"/>
        <xdr:cNvSpPr/>
      </xdr:nvSpPr>
      <xdr:spPr>
        <a:xfrm>
          <a:off x="9588500" y="168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124692</xdr:rowOff>
    </xdr:from>
    <xdr:ext cx="534377" cy="259045"/>
    <xdr:sp macro="" textlink="">
      <xdr:nvSpPr>
        <xdr:cNvPr id="478" name="テキスト ボックス 477"/>
        <xdr:cNvSpPr txBox="1"/>
      </xdr:nvSpPr>
      <xdr:spPr>
        <a:xfrm>
          <a:off x="9372111" y="165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83,220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35203</xdr:rowOff>
    </xdr:from>
    <xdr:to>
      <xdr:col>12</xdr:col>
      <xdr:colOff>561975</xdr:colOff>
      <xdr:row>98</xdr:row>
      <xdr:rowOff>136803</xdr:rowOff>
    </xdr:to>
    <xdr:sp macro="" textlink="">
      <xdr:nvSpPr>
        <xdr:cNvPr id="479" name="円/楕円 478"/>
        <xdr:cNvSpPr/>
      </xdr:nvSpPr>
      <xdr:spPr>
        <a:xfrm>
          <a:off x="8699500" y="1683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153330</xdr:rowOff>
    </xdr:from>
    <xdr:ext cx="534377" cy="259045"/>
    <xdr:sp macro="" textlink="">
      <xdr:nvSpPr>
        <xdr:cNvPr id="480" name="テキスト ボックス 479"/>
        <xdr:cNvSpPr txBox="1"/>
      </xdr:nvSpPr>
      <xdr:spPr>
        <a:xfrm>
          <a:off x="8483111" y="166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78777</xdr:rowOff>
    </xdr:from>
    <xdr:to>
      <xdr:col>11</xdr:col>
      <xdr:colOff>358775</xdr:colOff>
      <xdr:row>99</xdr:row>
      <xdr:rowOff>8927</xdr:rowOff>
    </xdr:to>
    <xdr:sp macro="" textlink="">
      <xdr:nvSpPr>
        <xdr:cNvPr id="481" name="円/楕円 480"/>
        <xdr:cNvSpPr/>
      </xdr:nvSpPr>
      <xdr:spPr>
        <a:xfrm>
          <a:off x="7810500" y="1688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54</xdr:rowOff>
    </xdr:from>
    <xdr:ext cx="534377" cy="259045"/>
    <xdr:sp macro="" textlink="">
      <xdr:nvSpPr>
        <xdr:cNvPr id="482" name="テキスト ボックス 481"/>
        <xdr:cNvSpPr txBox="1"/>
      </xdr:nvSpPr>
      <xdr:spPr>
        <a:xfrm>
          <a:off x="7594111" y="1697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15891</xdr:rowOff>
    </xdr:from>
    <xdr:to>
      <xdr:col>10</xdr:col>
      <xdr:colOff>155575</xdr:colOff>
      <xdr:row>98</xdr:row>
      <xdr:rowOff>117491</xdr:rowOff>
    </xdr:to>
    <xdr:sp macro="" textlink="">
      <xdr:nvSpPr>
        <xdr:cNvPr id="483" name="円/楕円 482"/>
        <xdr:cNvSpPr/>
      </xdr:nvSpPr>
      <xdr:spPr>
        <a:xfrm>
          <a:off x="6921500" y="1681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134018</xdr:rowOff>
    </xdr:from>
    <xdr:ext cx="534377" cy="259045"/>
    <xdr:sp macro="" textlink="">
      <xdr:nvSpPr>
        <xdr:cNvPr id="484" name="テキスト ボックス 483"/>
        <xdr:cNvSpPr txBox="1"/>
      </xdr:nvSpPr>
      <xdr:spPr>
        <a:xfrm>
          <a:off x="6705111" y="1659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14182</xdr:rowOff>
    </xdr:from>
    <xdr:to>
      <xdr:col>23</xdr:col>
      <xdr:colOff>517525</xdr:colOff>
      <xdr:row>37</xdr:row>
      <xdr:rowOff>57518</xdr:rowOff>
    </xdr:to>
    <xdr:cxnSp macro="">
      <xdr:nvCxnSpPr>
        <xdr:cNvPr id="515" name="直線コネクタ 514"/>
        <xdr:cNvCxnSpPr/>
      </xdr:nvCxnSpPr>
      <xdr:spPr>
        <a:xfrm>
          <a:off x="15481300" y="6357832"/>
          <a:ext cx="838200" cy="4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237</xdr:rowOff>
    </xdr:from>
    <xdr:ext cx="534377" cy="259045"/>
    <xdr:sp macro="" textlink="">
      <xdr:nvSpPr>
        <xdr:cNvPr id="516" name="消防費平均値テキスト"/>
        <xdr:cNvSpPr txBox="1"/>
      </xdr:nvSpPr>
      <xdr:spPr>
        <a:xfrm>
          <a:off x="16370300" y="6172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14182</xdr:rowOff>
    </xdr:from>
    <xdr:to>
      <xdr:col>22</xdr:col>
      <xdr:colOff>365125</xdr:colOff>
      <xdr:row>37</xdr:row>
      <xdr:rowOff>70663</xdr:rowOff>
    </xdr:to>
    <xdr:cxnSp macro="">
      <xdr:nvCxnSpPr>
        <xdr:cNvPr id="518" name="直線コネクタ 517"/>
        <xdr:cNvCxnSpPr/>
      </xdr:nvCxnSpPr>
      <xdr:spPr>
        <a:xfrm flipV="1">
          <a:off x="14592300" y="6357832"/>
          <a:ext cx="889000" cy="5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36961</xdr:rowOff>
    </xdr:from>
    <xdr:to>
      <xdr:col>21</xdr:col>
      <xdr:colOff>161925</xdr:colOff>
      <xdr:row>37</xdr:row>
      <xdr:rowOff>70663</xdr:rowOff>
    </xdr:to>
    <xdr:cxnSp macro="">
      <xdr:nvCxnSpPr>
        <xdr:cNvPr id="521" name="直線コネクタ 520"/>
        <xdr:cNvCxnSpPr/>
      </xdr:nvCxnSpPr>
      <xdr:spPr>
        <a:xfrm>
          <a:off x="13703300" y="6380611"/>
          <a:ext cx="889000" cy="3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3" name="テキスト ボックス 522"/>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36961</xdr:rowOff>
    </xdr:from>
    <xdr:to>
      <xdr:col>19</xdr:col>
      <xdr:colOff>644525</xdr:colOff>
      <xdr:row>37</xdr:row>
      <xdr:rowOff>59151</xdr:rowOff>
    </xdr:to>
    <xdr:cxnSp macro="">
      <xdr:nvCxnSpPr>
        <xdr:cNvPr id="524" name="直線コネクタ 523"/>
        <xdr:cNvCxnSpPr/>
      </xdr:nvCxnSpPr>
      <xdr:spPr>
        <a:xfrm flipV="1">
          <a:off x="12814300" y="6380611"/>
          <a:ext cx="889000" cy="2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6" name="テキスト ボックス 525"/>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6718</xdr:rowOff>
    </xdr:from>
    <xdr:to>
      <xdr:col>23</xdr:col>
      <xdr:colOff>568325</xdr:colOff>
      <xdr:row>37</xdr:row>
      <xdr:rowOff>108318</xdr:rowOff>
    </xdr:to>
    <xdr:sp macro="" textlink="">
      <xdr:nvSpPr>
        <xdr:cNvPr id="534" name="円/楕円 533"/>
        <xdr:cNvSpPr/>
      </xdr:nvSpPr>
      <xdr:spPr>
        <a:xfrm>
          <a:off x="162687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156595</xdr:rowOff>
    </xdr:from>
    <xdr:ext cx="534377" cy="259045"/>
    <xdr:sp macro="" textlink="">
      <xdr:nvSpPr>
        <xdr:cNvPr id="535" name="消防費該当値テキスト"/>
        <xdr:cNvSpPr txBox="1"/>
      </xdr:nvSpPr>
      <xdr:spPr>
        <a:xfrm>
          <a:off x="16370300"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23,533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134832</xdr:rowOff>
    </xdr:from>
    <xdr:to>
      <xdr:col>22</xdr:col>
      <xdr:colOff>415925</xdr:colOff>
      <xdr:row>37</xdr:row>
      <xdr:rowOff>64982</xdr:rowOff>
    </xdr:to>
    <xdr:sp macro="" textlink="">
      <xdr:nvSpPr>
        <xdr:cNvPr id="536" name="円/楕円 535"/>
        <xdr:cNvSpPr/>
      </xdr:nvSpPr>
      <xdr:spPr>
        <a:xfrm>
          <a:off x="15430500" y="6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81509</xdr:rowOff>
    </xdr:from>
    <xdr:ext cx="534377" cy="259045"/>
    <xdr:sp macro="" textlink="">
      <xdr:nvSpPr>
        <xdr:cNvPr id="537" name="テキスト ボックス 536"/>
        <xdr:cNvSpPr txBox="1"/>
      </xdr:nvSpPr>
      <xdr:spPr>
        <a:xfrm>
          <a:off x="15214111" y="608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19863</xdr:rowOff>
    </xdr:from>
    <xdr:to>
      <xdr:col>21</xdr:col>
      <xdr:colOff>212725</xdr:colOff>
      <xdr:row>37</xdr:row>
      <xdr:rowOff>121463</xdr:rowOff>
    </xdr:to>
    <xdr:sp macro="" textlink="">
      <xdr:nvSpPr>
        <xdr:cNvPr id="538" name="円/楕円 537"/>
        <xdr:cNvSpPr/>
      </xdr:nvSpPr>
      <xdr:spPr>
        <a:xfrm>
          <a:off x="14541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112590</xdr:rowOff>
    </xdr:from>
    <xdr:ext cx="534377" cy="259045"/>
    <xdr:sp macro="" textlink="">
      <xdr:nvSpPr>
        <xdr:cNvPr id="539" name="テキスト ボックス 538"/>
        <xdr:cNvSpPr txBox="1"/>
      </xdr:nvSpPr>
      <xdr:spPr>
        <a:xfrm>
          <a:off x="14325111" y="64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22,728</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157611</xdr:rowOff>
    </xdr:from>
    <xdr:to>
      <xdr:col>20</xdr:col>
      <xdr:colOff>9525</xdr:colOff>
      <xdr:row>37</xdr:row>
      <xdr:rowOff>87761</xdr:rowOff>
    </xdr:to>
    <xdr:sp macro="" textlink="">
      <xdr:nvSpPr>
        <xdr:cNvPr id="540" name="円/楕円 539"/>
        <xdr:cNvSpPr/>
      </xdr:nvSpPr>
      <xdr:spPr>
        <a:xfrm>
          <a:off x="13652500" y="63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104288</xdr:rowOff>
    </xdr:from>
    <xdr:ext cx="534377" cy="259045"/>
    <xdr:sp macro="" textlink="">
      <xdr:nvSpPr>
        <xdr:cNvPr id="541" name="テキスト ボックス 540"/>
        <xdr:cNvSpPr txBox="1"/>
      </xdr:nvSpPr>
      <xdr:spPr>
        <a:xfrm>
          <a:off x="13436111" y="61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8351</xdr:rowOff>
    </xdr:from>
    <xdr:to>
      <xdr:col>18</xdr:col>
      <xdr:colOff>492125</xdr:colOff>
      <xdr:row>37</xdr:row>
      <xdr:rowOff>109951</xdr:rowOff>
    </xdr:to>
    <xdr:sp macro="" textlink="">
      <xdr:nvSpPr>
        <xdr:cNvPr id="542" name="円/楕円 541"/>
        <xdr:cNvSpPr/>
      </xdr:nvSpPr>
      <xdr:spPr>
        <a:xfrm>
          <a:off x="12763500" y="635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126478</xdr:rowOff>
    </xdr:from>
    <xdr:ext cx="534377" cy="259045"/>
    <xdr:sp macro="" textlink="">
      <xdr:nvSpPr>
        <xdr:cNvPr id="543" name="テキスト ボックス 542"/>
        <xdr:cNvSpPr txBox="1"/>
      </xdr:nvSpPr>
      <xdr:spPr>
        <a:xfrm>
          <a:off x="12547111" y="61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67,288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90075</xdr:rowOff>
    </xdr:from>
    <xdr:to>
      <xdr:col>23</xdr:col>
      <xdr:colOff>517525</xdr:colOff>
      <xdr:row>57</xdr:row>
      <xdr:rowOff>104439</xdr:rowOff>
    </xdr:to>
    <xdr:cxnSp macro="">
      <xdr:nvCxnSpPr>
        <xdr:cNvPr id="573" name="直線コネクタ 572"/>
        <xdr:cNvCxnSpPr/>
      </xdr:nvCxnSpPr>
      <xdr:spPr>
        <a:xfrm>
          <a:off x="15481300" y="9862725"/>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28433</xdr:rowOff>
    </xdr:from>
    <xdr:ext cx="534377" cy="259045"/>
    <xdr:sp macro="" textlink="">
      <xdr:nvSpPr>
        <xdr:cNvPr id="574" name="教育費平均値テキスト"/>
        <xdr:cNvSpPr txBox="1"/>
      </xdr:nvSpPr>
      <xdr:spPr>
        <a:xfrm>
          <a:off x="16370300" y="9458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117183</xdr:rowOff>
    </xdr:from>
    <xdr:to>
      <xdr:col>22</xdr:col>
      <xdr:colOff>365125</xdr:colOff>
      <xdr:row>57</xdr:row>
      <xdr:rowOff>90075</xdr:rowOff>
    </xdr:to>
    <xdr:cxnSp macro="">
      <xdr:nvCxnSpPr>
        <xdr:cNvPr id="576" name="直線コネクタ 575"/>
        <xdr:cNvCxnSpPr/>
      </xdr:nvCxnSpPr>
      <xdr:spPr>
        <a:xfrm>
          <a:off x="14592300" y="9718383"/>
          <a:ext cx="889000" cy="14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117183</xdr:rowOff>
    </xdr:from>
    <xdr:to>
      <xdr:col>21</xdr:col>
      <xdr:colOff>161925</xdr:colOff>
      <xdr:row>57</xdr:row>
      <xdr:rowOff>44888</xdr:rowOff>
    </xdr:to>
    <xdr:cxnSp macro="">
      <xdr:nvCxnSpPr>
        <xdr:cNvPr id="579" name="直線コネクタ 578"/>
        <xdr:cNvCxnSpPr/>
      </xdr:nvCxnSpPr>
      <xdr:spPr>
        <a:xfrm flipV="1">
          <a:off x="13703300" y="9718383"/>
          <a:ext cx="889000" cy="9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24314</xdr:rowOff>
    </xdr:from>
    <xdr:to>
      <xdr:col>19</xdr:col>
      <xdr:colOff>644525</xdr:colOff>
      <xdr:row>57</xdr:row>
      <xdr:rowOff>44888</xdr:rowOff>
    </xdr:to>
    <xdr:cxnSp macro="">
      <xdr:nvCxnSpPr>
        <xdr:cNvPr id="582" name="直線コネクタ 581"/>
        <xdr:cNvCxnSpPr/>
      </xdr:nvCxnSpPr>
      <xdr:spPr>
        <a:xfrm>
          <a:off x="12814300" y="9454064"/>
          <a:ext cx="889000" cy="36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165758</xdr:rowOff>
    </xdr:from>
    <xdr:ext cx="534377" cy="259045"/>
    <xdr:sp macro="" textlink="">
      <xdr:nvSpPr>
        <xdr:cNvPr id="586" name="テキスト ボックス 585"/>
        <xdr:cNvSpPr txBox="1"/>
      </xdr:nvSpPr>
      <xdr:spPr>
        <a:xfrm>
          <a:off x="12547111" y="95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53639</xdr:rowOff>
    </xdr:from>
    <xdr:to>
      <xdr:col>23</xdr:col>
      <xdr:colOff>568325</xdr:colOff>
      <xdr:row>57</xdr:row>
      <xdr:rowOff>155239</xdr:rowOff>
    </xdr:to>
    <xdr:sp macro="" textlink="">
      <xdr:nvSpPr>
        <xdr:cNvPr id="592" name="円/楕円 591"/>
        <xdr:cNvSpPr/>
      </xdr:nvSpPr>
      <xdr:spPr>
        <a:xfrm>
          <a:off x="16268700" y="982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140016</xdr:rowOff>
    </xdr:from>
    <xdr:ext cx="534377" cy="259045"/>
    <xdr:sp macro="" textlink="">
      <xdr:nvSpPr>
        <xdr:cNvPr id="593" name="教育費該当値テキスト"/>
        <xdr:cNvSpPr txBox="1"/>
      </xdr:nvSpPr>
      <xdr:spPr>
        <a:xfrm>
          <a:off x="16370300" y="97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34,851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39275</xdr:rowOff>
    </xdr:from>
    <xdr:to>
      <xdr:col>22</xdr:col>
      <xdr:colOff>415925</xdr:colOff>
      <xdr:row>57</xdr:row>
      <xdr:rowOff>140875</xdr:rowOff>
    </xdr:to>
    <xdr:sp macro="" textlink="">
      <xdr:nvSpPr>
        <xdr:cNvPr id="594" name="円/楕円 593"/>
        <xdr:cNvSpPr/>
      </xdr:nvSpPr>
      <xdr:spPr>
        <a:xfrm>
          <a:off x="15430500" y="98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132002</xdr:rowOff>
    </xdr:from>
    <xdr:ext cx="534377" cy="259045"/>
    <xdr:sp macro="" textlink="">
      <xdr:nvSpPr>
        <xdr:cNvPr id="595" name="テキスト ボックス 594"/>
        <xdr:cNvSpPr txBox="1"/>
      </xdr:nvSpPr>
      <xdr:spPr>
        <a:xfrm>
          <a:off x="15214111" y="99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66383</xdr:rowOff>
    </xdr:from>
    <xdr:to>
      <xdr:col>21</xdr:col>
      <xdr:colOff>212725</xdr:colOff>
      <xdr:row>56</xdr:row>
      <xdr:rowOff>167983</xdr:rowOff>
    </xdr:to>
    <xdr:sp macro="" textlink="">
      <xdr:nvSpPr>
        <xdr:cNvPr id="596" name="円/楕円 595"/>
        <xdr:cNvSpPr/>
      </xdr:nvSpPr>
      <xdr:spPr>
        <a:xfrm>
          <a:off x="14541500" y="96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159110</xdr:rowOff>
    </xdr:from>
    <xdr:ext cx="534377" cy="259045"/>
    <xdr:sp macro="" textlink="">
      <xdr:nvSpPr>
        <xdr:cNvPr id="597" name="テキスト ボックス 596"/>
        <xdr:cNvSpPr txBox="1"/>
      </xdr:nvSpPr>
      <xdr:spPr>
        <a:xfrm>
          <a:off x="14325111" y="976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165538</xdr:rowOff>
    </xdr:from>
    <xdr:to>
      <xdr:col>20</xdr:col>
      <xdr:colOff>9525</xdr:colOff>
      <xdr:row>57</xdr:row>
      <xdr:rowOff>95688</xdr:rowOff>
    </xdr:to>
    <xdr:sp macro="" textlink="">
      <xdr:nvSpPr>
        <xdr:cNvPr id="598" name="円/楕円 597"/>
        <xdr:cNvSpPr/>
      </xdr:nvSpPr>
      <xdr:spPr>
        <a:xfrm>
          <a:off x="13652500" y="97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86815</xdr:rowOff>
    </xdr:from>
    <xdr:ext cx="534377" cy="259045"/>
    <xdr:sp macro="" textlink="">
      <xdr:nvSpPr>
        <xdr:cNvPr id="599" name="テキスト ボックス 598"/>
        <xdr:cNvSpPr txBox="1"/>
      </xdr:nvSpPr>
      <xdr:spPr>
        <a:xfrm>
          <a:off x="13436111" y="98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37,977</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144964</xdr:rowOff>
    </xdr:from>
    <xdr:to>
      <xdr:col>18</xdr:col>
      <xdr:colOff>492125</xdr:colOff>
      <xdr:row>55</xdr:row>
      <xdr:rowOff>75114</xdr:rowOff>
    </xdr:to>
    <xdr:sp macro="" textlink="">
      <xdr:nvSpPr>
        <xdr:cNvPr id="600" name="円/楕円 599"/>
        <xdr:cNvSpPr/>
      </xdr:nvSpPr>
      <xdr:spPr>
        <a:xfrm>
          <a:off x="12763500" y="94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91641</xdr:rowOff>
    </xdr:from>
    <xdr:ext cx="534377" cy="259045"/>
    <xdr:sp macro="" textlink="">
      <xdr:nvSpPr>
        <xdr:cNvPr id="601" name="テキスト ボックス 600"/>
        <xdr:cNvSpPr txBox="1"/>
      </xdr:nvSpPr>
      <xdr:spPr>
        <a:xfrm>
          <a:off x="12547111" y="917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106953</xdr:rowOff>
    </xdr:from>
    <xdr:to>
      <xdr:col>23</xdr:col>
      <xdr:colOff>517525</xdr:colOff>
      <xdr:row>71</xdr:row>
      <xdr:rowOff>140462</xdr:rowOff>
    </xdr:to>
    <xdr:cxnSp macro="">
      <xdr:nvCxnSpPr>
        <xdr:cNvPr id="630" name="直線コネクタ 629"/>
        <xdr:cNvCxnSpPr/>
      </xdr:nvCxnSpPr>
      <xdr:spPr>
        <a:xfrm flipV="1">
          <a:off x="15481300" y="12279903"/>
          <a:ext cx="838200" cy="3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78357</xdr:rowOff>
    </xdr:from>
    <xdr:ext cx="469744" cy="259045"/>
    <xdr:sp macro="" textlink="">
      <xdr:nvSpPr>
        <xdr:cNvPr id="631" name="災害復旧費平均値テキスト"/>
        <xdr:cNvSpPr txBox="1"/>
      </xdr:nvSpPr>
      <xdr:spPr>
        <a:xfrm>
          <a:off x="16370300" y="1345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140462</xdr:rowOff>
    </xdr:from>
    <xdr:to>
      <xdr:col>22</xdr:col>
      <xdr:colOff>365125</xdr:colOff>
      <xdr:row>74</xdr:row>
      <xdr:rowOff>100895</xdr:rowOff>
    </xdr:to>
    <xdr:cxnSp macro="">
      <xdr:nvCxnSpPr>
        <xdr:cNvPr id="633" name="直線コネクタ 632"/>
        <xdr:cNvCxnSpPr/>
      </xdr:nvCxnSpPr>
      <xdr:spPr>
        <a:xfrm flipV="1">
          <a:off x="14592300" y="12313412"/>
          <a:ext cx="889000" cy="47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103312</xdr:rowOff>
    </xdr:from>
    <xdr:ext cx="469744" cy="259045"/>
    <xdr:sp macro="" textlink="">
      <xdr:nvSpPr>
        <xdr:cNvPr id="635" name="テキスト ボックス 634"/>
        <xdr:cNvSpPr txBox="1"/>
      </xdr:nvSpPr>
      <xdr:spPr>
        <a:xfrm>
          <a:off x="15246427" y="1347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100895</xdr:rowOff>
    </xdr:from>
    <xdr:to>
      <xdr:col>21</xdr:col>
      <xdr:colOff>161925</xdr:colOff>
      <xdr:row>78</xdr:row>
      <xdr:rowOff>170542</xdr:rowOff>
    </xdr:to>
    <xdr:cxnSp macro="">
      <xdr:nvCxnSpPr>
        <xdr:cNvPr id="636" name="直線コネクタ 635"/>
        <xdr:cNvCxnSpPr/>
      </xdr:nvCxnSpPr>
      <xdr:spPr>
        <a:xfrm flipV="1">
          <a:off x="13703300" y="12788195"/>
          <a:ext cx="889000" cy="7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107160</xdr:rowOff>
    </xdr:from>
    <xdr:ext cx="469744" cy="259045"/>
    <xdr:sp macro="" textlink="">
      <xdr:nvSpPr>
        <xdr:cNvPr id="638" name="テキスト ボックス 637"/>
        <xdr:cNvSpPr txBox="1"/>
      </xdr:nvSpPr>
      <xdr:spPr>
        <a:xfrm>
          <a:off x="14357427"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168256</xdr:rowOff>
    </xdr:from>
    <xdr:to>
      <xdr:col>19</xdr:col>
      <xdr:colOff>644525</xdr:colOff>
      <xdr:row>78</xdr:row>
      <xdr:rowOff>170542</xdr:rowOff>
    </xdr:to>
    <xdr:cxnSp macro="">
      <xdr:nvCxnSpPr>
        <xdr:cNvPr id="639" name="直線コネクタ 638"/>
        <xdr:cNvCxnSpPr/>
      </xdr:nvCxnSpPr>
      <xdr:spPr>
        <a:xfrm>
          <a:off x="12814300" y="13541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56153</xdr:rowOff>
    </xdr:from>
    <xdr:to>
      <xdr:col>23</xdr:col>
      <xdr:colOff>568325</xdr:colOff>
      <xdr:row>71</xdr:row>
      <xdr:rowOff>157753</xdr:rowOff>
    </xdr:to>
    <xdr:sp macro="" textlink="">
      <xdr:nvSpPr>
        <xdr:cNvPr id="649" name="円/楕円 648"/>
        <xdr:cNvSpPr/>
      </xdr:nvSpPr>
      <xdr:spPr>
        <a:xfrm>
          <a:off x="16268700" y="1222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79030</xdr:rowOff>
    </xdr:from>
    <xdr:ext cx="534377" cy="259045"/>
    <xdr:sp macro="" textlink="">
      <xdr:nvSpPr>
        <xdr:cNvPr id="650" name="災害復旧費該当値テキスト"/>
        <xdr:cNvSpPr txBox="1"/>
      </xdr:nvSpPr>
      <xdr:spPr>
        <a:xfrm>
          <a:off x="16370300" y="1208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68,719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89662</xdr:rowOff>
    </xdr:from>
    <xdr:to>
      <xdr:col>22</xdr:col>
      <xdr:colOff>415925</xdr:colOff>
      <xdr:row>72</xdr:row>
      <xdr:rowOff>19812</xdr:rowOff>
    </xdr:to>
    <xdr:sp macro="" textlink="">
      <xdr:nvSpPr>
        <xdr:cNvPr id="651" name="円/楕円 650"/>
        <xdr:cNvSpPr/>
      </xdr:nvSpPr>
      <xdr:spPr>
        <a:xfrm>
          <a:off x="15430500" y="1226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36339</xdr:rowOff>
    </xdr:from>
    <xdr:ext cx="534377" cy="259045"/>
    <xdr:sp macro="" textlink="">
      <xdr:nvSpPr>
        <xdr:cNvPr id="652" name="テキスト ボックス 651"/>
        <xdr:cNvSpPr txBox="1"/>
      </xdr:nvSpPr>
      <xdr:spPr>
        <a:xfrm>
          <a:off x="15214111" y="120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66,960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50095</xdr:rowOff>
    </xdr:from>
    <xdr:to>
      <xdr:col>21</xdr:col>
      <xdr:colOff>212725</xdr:colOff>
      <xdr:row>74</xdr:row>
      <xdr:rowOff>151695</xdr:rowOff>
    </xdr:to>
    <xdr:sp macro="" textlink="">
      <xdr:nvSpPr>
        <xdr:cNvPr id="653" name="円/楕円 652"/>
        <xdr:cNvSpPr/>
      </xdr:nvSpPr>
      <xdr:spPr>
        <a:xfrm>
          <a:off x="14541500" y="127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168222</xdr:rowOff>
    </xdr:from>
    <xdr:ext cx="534377" cy="259045"/>
    <xdr:sp macro="" textlink="">
      <xdr:nvSpPr>
        <xdr:cNvPr id="654" name="テキスト ボックス 653"/>
        <xdr:cNvSpPr txBox="1"/>
      </xdr:nvSpPr>
      <xdr:spPr>
        <a:xfrm>
          <a:off x="14325111" y="125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42,037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119742</xdr:rowOff>
    </xdr:from>
    <xdr:to>
      <xdr:col>20</xdr:col>
      <xdr:colOff>9525</xdr:colOff>
      <xdr:row>79</xdr:row>
      <xdr:rowOff>49892</xdr:rowOff>
    </xdr:to>
    <xdr:sp macro="" textlink="">
      <xdr:nvSpPr>
        <xdr:cNvPr id="655" name="円/楕円 654"/>
        <xdr:cNvSpPr/>
      </xdr:nvSpPr>
      <xdr:spPr>
        <a:xfrm>
          <a:off x="13652500" y="1349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41019</xdr:rowOff>
    </xdr:from>
    <xdr:ext cx="469744" cy="259045"/>
    <xdr:sp macro="" textlink="">
      <xdr:nvSpPr>
        <xdr:cNvPr id="656" name="テキスト ボックス 655"/>
        <xdr:cNvSpPr txBox="1"/>
      </xdr:nvSpPr>
      <xdr:spPr>
        <a:xfrm>
          <a:off x="13468427" y="135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117456</xdr:rowOff>
    </xdr:from>
    <xdr:to>
      <xdr:col>18</xdr:col>
      <xdr:colOff>492125</xdr:colOff>
      <xdr:row>79</xdr:row>
      <xdr:rowOff>47606</xdr:rowOff>
    </xdr:to>
    <xdr:sp macro="" textlink="">
      <xdr:nvSpPr>
        <xdr:cNvPr id="657" name="円/楕円 656"/>
        <xdr:cNvSpPr/>
      </xdr:nvSpPr>
      <xdr:spPr>
        <a:xfrm>
          <a:off x="12763500" y="134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38733</xdr:rowOff>
    </xdr:from>
    <xdr:ext cx="469744" cy="259045"/>
    <xdr:sp macro="" textlink="">
      <xdr:nvSpPr>
        <xdr:cNvPr id="658" name="テキスト ボックス 657"/>
        <xdr:cNvSpPr txBox="1"/>
      </xdr:nvSpPr>
      <xdr:spPr>
        <a:xfrm>
          <a:off x="12579427" y="135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100,278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135649</xdr:rowOff>
    </xdr:from>
    <xdr:to>
      <xdr:col>23</xdr:col>
      <xdr:colOff>517525</xdr:colOff>
      <xdr:row>92</xdr:row>
      <xdr:rowOff>159258</xdr:rowOff>
    </xdr:to>
    <xdr:cxnSp macro="">
      <xdr:nvCxnSpPr>
        <xdr:cNvPr id="687" name="直線コネクタ 686"/>
        <xdr:cNvCxnSpPr/>
      </xdr:nvCxnSpPr>
      <xdr:spPr>
        <a:xfrm flipV="1">
          <a:off x="15481300" y="15909049"/>
          <a:ext cx="838200" cy="2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136453</xdr:rowOff>
    </xdr:from>
    <xdr:ext cx="534377" cy="259045"/>
    <xdr:sp macro="" textlink="">
      <xdr:nvSpPr>
        <xdr:cNvPr id="688" name="公債費平均値テキスト"/>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141808</xdr:rowOff>
    </xdr:from>
    <xdr:to>
      <xdr:col>22</xdr:col>
      <xdr:colOff>365125</xdr:colOff>
      <xdr:row>92</xdr:row>
      <xdr:rowOff>159258</xdr:rowOff>
    </xdr:to>
    <xdr:cxnSp macro="">
      <xdr:nvCxnSpPr>
        <xdr:cNvPr id="690" name="直線コネクタ 689"/>
        <xdr:cNvCxnSpPr/>
      </xdr:nvCxnSpPr>
      <xdr:spPr>
        <a:xfrm>
          <a:off x="14592300" y="15915208"/>
          <a:ext cx="889000" cy="1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82275</xdr:rowOff>
    </xdr:from>
    <xdr:ext cx="534377" cy="259045"/>
    <xdr:sp macro="" textlink="">
      <xdr:nvSpPr>
        <xdr:cNvPr id="692" name="テキスト ボックス 691"/>
        <xdr:cNvSpPr txBox="1"/>
      </xdr:nvSpPr>
      <xdr:spPr>
        <a:xfrm>
          <a:off x="15214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24270</xdr:rowOff>
    </xdr:from>
    <xdr:to>
      <xdr:col>21</xdr:col>
      <xdr:colOff>161925</xdr:colOff>
      <xdr:row>92</xdr:row>
      <xdr:rowOff>141808</xdr:rowOff>
    </xdr:to>
    <xdr:cxnSp macro="">
      <xdr:nvCxnSpPr>
        <xdr:cNvPr id="693" name="直線コネクタ 692"/>
        <xdr:cNvCxnSpPr/>
      </xdr:nvCxnSpPr>
      <xdr:spPr>
        <a:xfrm>
          <a:off x="13703300" y="15797670"/>
          <a:ext cx="8890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75607</xdr:rowOff>
    </xdr:from>
    <xdr:ext cx="534377" cy="259045"/>
    <xdr:sp macro="" textlink="">
      <xdr:nvSpPr>
        <xdr:cNvPr id="695" name="テキスト ボックス 694"/>
        <xdr:cNvSpPr txBox="1"/>
      </xdr:nvSpPr>
      <xdr:spPr>
        <a:xfrm>
          <a:off x="14325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24270</xdr:rowOff>
    </xdr:from>
    <xdr:to>
      <xdr:col>19</xdr:col>
      <xdr:colOff>644525</xdr:colOff>
      <xdr:row>92</xdr:row>
      <xdr:rowOff>117323</xdr:rowOff>
    </xdr:to>
    <xdr:cxnSp macro="">
      <xdr:nvCxnSpPr>
        <xdr:cNvPr id="696" name="直線コネクタ 695"/>
        <xdr:cNvCxnSpPr/>
      </xdr:nvCxnSpPr>
      <xdr:spPr>
        <a:xfrm flipV="1">
          <a:off x="12814300" y="15797670"/>
          <a:ext cx="889000" cy="9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73119</xdr:rowOff>
    </xdr:from>
    <xdr:ext cx="534377" cy="259045"/>
    <xdr:sp macro="" textlink="">
      <xdr:nvSpPr>
        <xdr:cNvPr id="698" name="テキスト ボックス 697"/>
        <xdr:cNvSpPr txBox="1"/>
      </xdr:nvSpPr>
      <xdr:spPr>
        <a:xfrm>
          <a:off x="13436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58438</xdr:rowOff>
    </xdr:from>
    <xdr:ext cx="534377" cy="259045"/>
    <xdr:sp macro="" textlink="">
      <xdr:nvSpPr>
        <xdr:cNvPr id="700" name="テキスト ボックス 699"/>
        <xdr:cNvSpPr txBox="1"/>
      </xdr:nvSpPr>
      <xdr:spPr>
        <a:xfrm>
          <a:off x="12547111" y="1617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84849</xdr:rowOff>
    </xdr:from>
    <xdr:to>
      <xdr:col>23</xdr:col>
      <xdr:colOff>568325</xdr:colOff>
      <xdr:row>93</xdr:row>
      <xdr:rowOff>14999</xdr:rowOff>
    </xdr:to>
    <xdr:sp macro="" textlink="">
      <xdr:nvSpPr>
        <xdr:cNvPr id="706" name="円/楕円 705"/>
        <xdr:cNvSpPr/>
      </xdr:nvSpPr>
      <xdr:spPr>
        <a:xfrm>
          <a:off x="16268700" y="158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107726</xdr:rowOff>
    </xdr:from>
    <xdr:ext cx="534377" cy="259045"/>
    <xdr:sp macro="" textlink="">
      <xdr:nvSpPr>
        <xdr:cNvPr id="707" name="公債費該当値テキスト"/>
        <xdr:cNvSpPr txBox="1"/>
      </xdr:nvSpPr>
      <xdr:spPr>
        <a:xfrm>
          <a:off x="16370300" y="157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87,319</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108458</xdr:rowOff>
    </xdr:from>
    <xdr:to>
      <xdr:col>22</xdr:col>
      <xdr:colOff>415925</xdr:colOff>
      <xdr:row>93</xdr:row>
      <xdr:rowOff>38608</xdr:rowOff>
    </xdr:to>
    <xdr:sp macro="" textlink="">
      <xdr:nvSpPr>
        <xdr:cNvPr id="708" name="円/楕円 707"/>
        <xdr:cNvSpPr/>
      </xdr:nvSpPr>
      <xdr:spPr>
        <a:xfrm>
          <a:off x="15430500" y="15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55135</xdr:rowOff>
    </xdr:from>
    <xdr:ext cx="534377" cy="259045"/>
    <xdr:sp macro="" textlink="">
      <xdr:nvSpPr>
        <xdr:cNvPr id="709" name="テキスト ボックス 708"/>
        <xdr:cNvSpPr txBox="1"/>
      </xdr:nvSpPr>
      <xdr:spPr>
        <a:xfrm>
          <a:off x="15214111" y="156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85,460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91008</xdr:rowOff>
    </xdr:from>
    <xdr:to>
      <xdr:col>21</xdr:col>
      <xdr:colOff>212725</xdr:colOff>
      <xdr:row>93</xdr:row>
      <xdr:rowOff>21158</xdr:rowOff>
    </xdr:to>
    <xdr:sp macro="" textlink="">
      <xdr:nvSpPr>
        <xdr:cNvPr id="710" name="円/楕円 709"/>
        <xdr:cNvSpPr/>
      </xdr:nvSpPr>
      <xdr:spPr>
        <a:xfrm>
          <a:off x="14541500" y="1586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37685</xdr:rowOff>
    </xdr:from>
    <xdr:ext cx="534377" cy="259045"/>
    <xdr:sp macro="" textlink="">
      <xdr:nvSpPr>
        <xdr:cNvPr id="711" name="テキスト ボックス 710"/>
        <xdr:cNvSpPr txBox="1"/>
      </xdr:nvSpPr>
      <xdr:spPr>
        <a:xfrm>
          <a:off x="14325111" y="1563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86,834</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144920</xdr:rowOff>
    </xdr:from>
    <xdr:to>
      <xdr:col>20</xdr:col>
      <xdr:colOff>9525</xdr:colOff>
      <xdr:row>92</xdr:row>
      <xdr:rowOff>75070</xdr:rowOff>
    </xdr:to>
    <xdr:sp macro="" textlink="">
      <xdr:nvSpPr>
        <xdr:cNvPr id="712" name="円/楕円 711"/>
        <xdr:cNvSpPr/>
      </xdr:nvSpPr>
      <xdr:spPr>
        <a:xfrm>
          <a:off x="13652500" y="1574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91597</xdr:rowOff>
    </xdr:from>
    <xdr:ext cx="534377" cy="259045"/>
    <xdr:sp macro="" textlink="">
      <xdr:nvSpPr>
        <xdr:cNvPr id="713" name="テキスト ボックス 712"/>
        <xdr:cNvSpPr txBox="1"/>
      </xdr:nvSpPr>
      <xdr:spPr>
        <a:xfrm>
          <a:off x="13436111" y="1552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96,089</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66523</xdr:rowOff>
    </xdr:from>
    <xdr:to>
      <xdr:col>18</xdr:col>
      <xdr:colOff>492125</xdr:colOff>
      <xdr:row>92</xdr:row>
      <xdr:rowOff>168123</xdr:rowOff>
    </xdr:to>
    <xdr:sp macro="" textlink="">
      <xdr:nvSpPr>
        <xdr:cNvPr id="714" name="円/楕円 713"/>
        <xdr:cNvSpPr/>
      </xdr:nvSpPr>
      <xdr:spPr>
        <a:xfrm>
          <a:off x="12763500" y="158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13200</xdr:rowOff>
    </xdr:from>
    <xdr:ext cx="534377" cy="259045"/>
    <xdr:sp macro="" textlink="">
      <xdr:nvSpPr>
        <xdr:cNvPr id="715" name="テキスト ボックス 714"/>
        <xdr:cNvSpPr txBox="1"/>
      </xdr:nvSpPr>
      <xdr:spPr>
        <a:xfrm>
          <a:off x="12547111" y="1561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5" name="直線コネクタ 74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8" name="直線コネクタ 74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80383</xdr:rowOff>
    </xdr:from>
    <xdr:ext cx="378565" cy="259045"/>
    <xdr:sp macro="" textlink="">
      <xdr:nvSpPr>
        <xdr:cNvPr id="750" name="テキスト ボックス 749"/>
        <xdr:cNvSpPr txBox="1"/>
      </xdr:nvSpPr>
      <xdr:spPr>
        <a:xfrm>
          <a:off x="20245017" y="608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5" name="円/楕円 76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6" name="テキスト ボックス 765"/>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恒常的に類似団体平均を上回っているのは、民生費と公債費である。民生費に関しては扶助費の伸びにより、年々増加傾向にある。公債費は類似団体平均が下がりつつあるのに対し、本市は、平成２２年度より市全体が過疎指定を受けたことに伴いソフト事業を含め過疎債を多く活用して事業を行っているため、それに伴う償還額が増えている。また、教育費に関するコストについて、学校建設などを行っていない年度の通常の経費は類似団体に比べ相対的に少なく、課題のひとつであるといえる。</a:t>
          </a:r>
          <a:endParaRPr lang="ja-JP" altLang="ja-JP" sz="1400">
            <a:effectLst/>
          </a:endParaRPr>
        </a:p>
        <a:p>
          <a:r>
            <a:rPr kumimoji="1" lang="ja-JP" altLang="ja-JP" sz="1100">
              <a:solidFill>
                <a:schemeClr val="dk1"/>
              </a:solidFill>
              <a:effectLst/>
              <a:latin typeface="+mn-lt"/>
              <a:ea typeface="+mn-ea"/>
              <a:cs typeface="+mn-cs"/>
            </a:rPr>
            <a:t>　近年の特徴としては、平成２５年度の豪雨災害により災害復旧費が類似団体平均に比べ大きく上回っている。平成２７年度に関しては、ホテル建設事業支援への貸付事業があったことにより、商工費のコストが例年に比べ上がっているのが大きな特徴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平成２０年度以降、財政調整基金の取り崩しを行なわず、実質収支も黒字の財政運営を継続している。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平成２７年度は実質単年度収支が赤字となっているが、前年度の繰越金で実質的に補った決算となっている。</a:t>
          </a:r>
          <a:endParaRPr lang="ja-JP" altLang="ja-JP" sz="1400">
            <a:effectLst/>
          </a:endParaRPr>
        </a:p>
        <a:p>
          <a:pPr rtl="0"/>
          <a:r>
            <a:rPr lang="ja-JP" altLang="ja-JP" sz="1100" b="0" i="0" baseline="0">
              <a:solidFill>
                <a:schemeClr val="dk1"/>
              </a:solidFill>
              <a:effectLst/>
              <a:latin typeface="+mn-lt"/>
              <a:ea typeface="+mn-ea"/>
              <a:cs typeface="+mn-cs"/>
            </a:rPr>
            <a:t>　合併算定替えの縮減・廃止や人口減による普通交付税の減額による財政運営が非常に厳しくなる状況を見据え、歳入の確保と歳出の抑制に努めることによって、実質収支の黒字の維持だけでなく、単年度の収支も黒字決算となるよう財務体質を構築す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平成２７年度決算において、特別会計では一般会計や基金などから繰り入れをしているため、赤字額は発生していない。</a:t>
          </a:r>
          <a:endParaRPr lang="ja-JP" altLang="ja-JP" sz="1400">
            <a:effectLst/>
          </a:endParaRPr>
        </a:p>
        <a:p>
          <a:pPr rtl="0"/>
          <a:r>
            <a:rPr lang="ja-JP" altLang="ja-JP" sz="1100" b="0" i="0" baseline="0">
              <a:solidFill>
                <a:schemeClr val="dk1"/>
              </a:solidFill>
              <a:effectLst/>
              <a:latin typeface="+mn-lt"/>
              <a:ea typeface="+mn-ea"/>
              <a:cs typeface="+mn-cs"/>
            </a:rPr>
            <a:t>　各会計ごとには黒字決算を維持しているものの、一般会計は特別会計への繰出による負担が恒常的に大きく、特に下水道事業については、財政運営健全化の観点から、事業規模・単年事業費の適正化を図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実質公債費比率は、平成２０年度以降改善傾向にあり、平成２７年度においても同様に減少している。</a:t>
          </a:r>
          <a:endParaRPr lang="ja-JP" altLang="ja-JP" sz="1400">
            <a:effectLst/>
          </a:endParaRPr>
        </a:p>
        <a:p>
          <a:pPr rtl="0"/>
          <a:r>
            <a:rPr lang="ja-JP" altLang="ja-JP" sz="1100" b="0" i="0" baseline="0">
              <a:solidFill>
                <a:schemeClr val="dk1"/>
              </a:solidFill>
              <a:effectLst/>
              <a:latin typeface="+mn-lt"/>
              <a:ea typeface="+mn-ea"/>
              <a:cs typeface="+mn-cs"/>
            </a:rPr>
            <a:t>　元利償還金自体は、平成２０年度以降の大型事業実施により増加し、その後はほぼ横ばいであるが、平成２２年度から市内全域が過疎対策事業債の対象となったことから、算入公債費等が増加し、大きな負担増とはなっていない。</a:t>
          </a:r>
          <a:endParaRPr lang="ja-JP" altLang="ja-JP" sz="1400">
            <a:effectLst/>
          </a:endParaRPr>
        </a:p>
        <a:p>
          <a:pPr rtl="0"/>
          <a:r>
            <a:rPr lang="ja-JP" altLang="ja-JP" sz="1100" b="0" i="0" baseline="0">
              <a:solidFill>
                <a:schemeClr val="dk1"/>
              </a:solidFill>
              <a:effectLst/>
              <a:latin typeface="+mn-lt"/>
              <a:ea typeface="+mn-ea"/>
              <a:cs typeface="+mn-cs"/>
            </a:rPr>
            <a:t>　ただ今後、下水道事業等への準元利償還金等の負担増が見込まれるため、今後も新規普通建設事業や公営企業の事業の精査により、実質公債費の抑制を図っていく。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島根県江津市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地方債残高については、平成２０年度以降、大規模施設の建設等により増加傾向にあったが、平成２４年度において建設事業費の減と繰上償還の実施により、６億円強の減少となった。</a:t>
          </a:r>
          <a:endParaRPr lang="ja-JP" altLang="ja-JP" sz="1400">
            <a:effectLst/>
          </a:endParaRPr>
        </a:p>
        <a:p>
          <a:pPr rtl="0"/>
          <a:r>
            <a:rPr lang="ja-JP" altLang="ja-JP" sz="1100" b="0" i="0" baseline="0">
              <a:solidFill>
                <a:schemeClr val="dk1"/>
              </a:solidFill>
              <a:effectLst/>
              <a:latin typeface="+mn-lt"/>
              <a:ea typeface="+mn-ea"/>
              <a:cs typeface="+mn-cs"/>
            </a:rPr>
            <a:t>　平成２５年度の豪雨災害により、平成２５年度から２７年度までの３年間で災害復旧事業債の発行額が大きく増え、地方債の残高が増えたものの、基準財政需要額算入見込額の増により充当可能財源も増加しており、将来負担比率の分子は減少傾向にあるといえる。</a:t>
          </a:r>
          <a:endParaRPr lang="ja-JP" altLang="ja-JP" sz="1400">
            <a:effectLst/>
          </a:endParaRPr>
        </a:p>
        <a:p>
          <a:pPr rtl="0"/>
          <a:r>
            <a:rPr lang="ja-JP" altLang="ja-JP" sz="1100" b="0" i="0" baseline="0">
              <a:solidFill>
                <a:schemeClr val="dk1"/>
              </a:solidFill>
              <a:effectLst/>
              <a:latin typeface="+mn-lt"/>
              <a:ea typeface="+mn-ea"/>
              <a:cs typeface="+mn-cs"/>
            </a:rPr>
            <a:t>　充当可能財源等の増により、一般会計等に係る将来負担については総じて軽減していく傾向はあるが、下水道整備事業など特定の事業の推進による負担が増額する見込みである。</a:t>
          </a:r>
          <a:endParaRPr lang="ja-JP" altLang="ja-JP" sz="1400">
            <a:effectLst/>
          </a:endParaRPr>
        </a:p>
        <a:p>
          <a:pPr rtl="0"/>
          <a:r>
            <a:rPr lang="ja-JP" altLang="ja-JP" sz="1100" b="0" i="0" baseline="0">
              <a:solidFill>
                <a:schemeClr val="dk1"/>
              </a:solidFill>
              <a:effectLst/>
              <a:latin typeface="+mn-lt"/>
              <a:ea typeface="+mn-ea"/>
              <a:cs typeface="+mn-cs"/>
            </a:rPr>
            <a:t>　こうした状況や今後発生する公共施設の更新・延命化需要を踏まえつつ、既存事業の見直しや新規事業の計画的な実施等により、健全な財政運営に努めなければならない。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島根県江津市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24,685
24,410
268.24
17,875,893
17,180,955
486,847
8,937,129
22,436,860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13.9
140.2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17875893</v>
      </c>
      <c r="BO4" s="409"/>
      <c r="BP4" s="409"/>
      <c r="BQ4" s="409"/>
      <c r="BR4" s="409"/>
      <c r="BS4" s="409"/>
      <c r="BT4" s="409"/>
      <c r="BU4" s="410"/>
      <c r="BV4" s="408">
        <v>18560263</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5.4</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17180955</v>
      </c>
      <c r="BO5" s="414"/>
      <c r="BP5" s="414"/>
      <c r="BQ5" s="414"/>
      <c r="BR5" s="414"/>
      <c r="BS5" s="414"/>
      <c r="BT5" s="414"/>
      <c r="BU5" s="415"/>
      <c r="BV5" s="413">
        <v>17770201</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91.7</v>
      </c>
      <c r="CU5" s="384"/>
      <c r="CV5" s="384"/>
      <c r="CW5" s="384"/>
      <c r="CX5" s="384"/>
      <c r="CY5" s="384"/>
      <c r="CZ5" s="384"/>
      <c r="DA5" s="385"/>
      <c r="DB5" s="383">
        <v>93.6</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694938</v>
      </c>
      <c r="BO6" s="414"/>
      <c r="BP6" s="414"/>
      <c r="BQ6" s="414"/>
      <c r="BR6" s="414"/>
      <c r="BS6" s="414"/>
      <c r="BT6" s="414"/>
      <c r="BU6" s="415"/>
      <c r="BV6" s="413">
        <v>790062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97.3</v>
      </c>
      <c r="CU6" s="560"/>
      <c r="CV6" s="560"/>
      <c r="CW6" s="560"/>
      <c r="CX6" s="560"/>
      <c r="CY6" s="560"/>
      <c r="CZ6" s="560"/>
      <c r="DA6" s="561"/>
      <c r="DB6" s="559">
        <v>99.7</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208091</v>
      </c>
      <c r="BO7" s="414"/>
      <c r="BP7" s="414"/>
      <c r="BQ7" s="414"/>
      <c r="BR7" s="414"/>
      <c r="BS7" s="414"/>
      <c r="BT7" s="414"/>
      <c r="BU7" s="415"/>
      <c r="BV7" s="413">
        <v>275368</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8937129</v>
      </c>
      <c r="CU7" s="414"/>
      <c r="CV7" s="414"/>
      <c r="CW7" s="414"/>
      <c r="CX7" s="414"/>
      <c r="CY7" s="414"/>
      <c r="CZ7" s="414"/>
      <c r="DA7" s="415"/>
      <c r="DB7" s="413">
        <v>8735976</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486847</v>
      </c>
      <c r="BO8" s="414"/>
      <c r="BP8" s="414"/>
      <c r="BQ8" s="414"/>
      <c r="BR8" s="414"/>
      <c r="BS8" s="414"/>
      <c r="BT8" s="414"/>
      <c r="BU8" s="415"/>
      <c r="BV8" s="413">
        <v>514694</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0.33</v>
      </c>
      <c r="CU8" s="523"/>
      <c r="CV8" s="523"/>
      <c r="CW8" s="523"/>
      <c r="CX8" s="523"/>
      <c r="CY8" s="523"/>
      <c r="CZ8" s="523"/>
      <c r="DA8" s="524"/>
      <c r="DB8" s="522">
        <v>0.33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24468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-27847</v>
      </c>
      <c r="BO9" s="414"/>
      <c r="BP9" s="414"/>
      <c r="BQ9" s="414"/>
      <c r="BR9" s="414"/>
      <c r="BS9" s="414"/>
      <c r="BT9" s="414"/>
      <c r="BU9" s="415"/>
      <c r="BV9" s="413">
        <v>225828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18.3</v>
      </c>
      <c r="CU9" s="384"/>
      <c r="CV9" s="384"/>
      <c r="CW9" s="384"/>
      <c r="CX9" s="384"/>
      <c r="CY9" s="384"/>
      <c r="CZ9" s="384"/>
      <c r="DA9" s="385"/>
      <c r="DB9" s="383">
        <v>18.600000000000001</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25697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80</v>
      </c>
      <c r="BO10" s="414"/>
      <c r="BP10" s="414"/>
      <c r="BQ10" s="414"/>
      <c r="BR10" s="414"/>
      <c r="BS10" s="414"/>
      <c r="BT10" s="414"/>
      <c r="BU10" s="415"/>
      <c r="BV10" s="413">
        <v>102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102</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10400</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111</v>
      </c>
      <c r="C12" s="526"/>
      <c r="D12" s="526"/>
      <c r="E12" s="526"/>
      <c r="F12" s="526"/>
      <c r="G12" s="526"/>
      <c r="H12" s="526"/>
      <c r="I12" s="526"/>
      <c r="J12" s="526"/>
      <c r="K12" s="527"/>
      <c r="L12" s="534" t="s">
        <v>112</v>
      </c>
      <c r="M12" s="535"/>
      <c r="N12" s="535"/>
      <c r="O12" s="535"/>
      <c r="P12" s="535"/>
      <c r="Q12" s="536"/>
      <c r="R12" s="537">
        <v>24685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120</v>
      </c>
      <c r="N13" s="512"/>
      <c r="O13" s="512"/>
      <c r="P13" s="512"/>
      <c r="Q13" s="513"/>
      <c r="R13" s="514">
        <v>24410</v>
      </c>
      <c r="S13" s="515"/>
      <c r="T13" s="515"/>
      <c r="U13" s="515"/>
      <c r="V13" s="516"/>
      <c r="W13" s="502" t="s">
        <v>121</v>
      </c>
      <c r="X13" s="426"/>
      <c r="Y13" s="426"/>
      <c r="Z13" s="426"/>
      <c r="AA13" s="426"/>
      <c r="AB13" s="427"/>
      <c r="AC13" s="389">
        <v>517</v>
      </c>
      <c r="AD13" s="390"/>
      <c r="AE13" s="390"/>
      <c r="AF13" s="390"/>
      <c r="AG13" s="391"/>
      <c r="AH13" s="389">
        <v>662</v>
      </c>
      <c r="AI13" s="390"/>
      <c r="AJ13" s="390"/>
      <c r="AK13" s="390"/>
      <c r="AL13" s="392"/>
      <c r="AM13" s="482" t="s">
        <v>122</v>
      </c>
      <c r="AN13" s="387"/>
      <c r="AO13" s="387"/>
      <c r="AP13" s="387"/>
      <c r="AQ13" s="387"/>
      <c r="AR13" s="387"/>
      <c r="AS13" s="387"/>
      <c r="AT13" s="388"/>
      <c r="AU13" s="470" t="s">
        <v>116</v>
      </c>
      <c r="AV13" s="471"/>
      <c r="AW13" s="471"/>
      <c r="AX13" s="471"/>
      <c r="AY13" s="393" t="s">
        <v>123</v>
      </c>
      <c r="AZ13" s="394"/>
      <c r="BA13" s="394"/>
      <c r="BB13" s="394"/>
      <c r="BC13" s="394"/>
      <c r="BD13" s="394"/>
      <c r="BE13" s="394"/>
      <c r="BF13" s="394"/>
      <c r="BG13" s="394"/>
      <c r="BH13" s="394"/>
      <c r="BI13" s="394"/>
      <c r="BJ13" s="394"/>
      <c r="BK13" s="394"/>
      <c r="BL13" s="394"/>
      <c r="BM13" s="395"/>
      <c r="BN13" s="413">
        <v>-27767</v>
      </c>
      <c r="BO13" s="414"/>
      <c r="BP13" s="414"/>
      <c r="BQ13" s="414"/>
      <c r="BR13" s="414"/>
      <c r="BS13" s="414"/>
      <c r="BT13" s="414"/>
      <c r="BU13" s="415"/>
      <c r="BV13" s="413">
        <v>236330</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13.9</v>
      </c>
      <c r="CU13" s="384"/>
      <c r="CV13" s="384"/>
      <c r="CW13" s="384"/>
      <c r="CX13" s="384"/>
      <c r="CY13" s="384"/>
      <c r="CZ13" s="384"/>
      <c r="DA13" s="385"/>
      <c r="DB13" s="383">
        <v>14.9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25044</v>
      </c>
      <c r="S14" s="515"/>
      <c r="T14" s="515"/>
      <c r="U14" s="515"/>
      <c r="V14" s="516"/>
      <c r="W14" s="517"/>
      <c r="X14" s="429"/>
      <c r="Y14" s="429"/>
      <c r="Z14" s="429"/>
      <c r="AA14" s="429"/>
      <c r="AB14" s="430"/>
      <c r="AC14" s="507">
        <v>4.5</v>
      </c>
      <c r="AD14" s="508"/>
      <c r="AE14" s="508"/>
      <c r="AF14" s="508"/>
      <c r="AG14" s="509"/>
      <c r="AH14" s="507">
        <v>5.3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140.19999999999999</v>
      </c>
      <c r="CU14" s="486"/>
      <c r="CV14" s="486"/>
      <c r="CW14" s="486"/>
      <c r="CX14" s="486"/>
      <c r="CY14" s="486"/>
      <c r="CZ14" s="486"/>
      <c r="DA14" s="487"/>
      <c r="DB14" s="518">
        <v>150.1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120</v>
      </c>
      <c r="N15" s="512"/>
      <c r="O15" s="512"/>
      <c r="P15" s="512"/>
      <c r="Q15" s="513"/>
      <c r="R15" s="514">
        <v>24778</v>
      </c>
      <c r="S15" s="515"/>
      <c r="T15" s="515"/>
      <c r="U15" s="515"/>
      <c r="V15" s="516"/>
      <c r="W15" s="502" t="s">
        <v>127</v>
      </c>
      <c r="X15" s="426"/>
      <c r="Y15" s="426"/>
      <c r="Z15" s="426"/>
      <c r="AA15" s="426"/>
      <c r="AB15" s="427"/>
      <c r="AC15" s="389">
        <v>2982</v>
      </c>
      <c r="AD15" s="390"/>
      <c r="AE15" s="390"/>
      <c r="AF15" s="390"/>
      <c r="AG15" s="391"/>
      <c r="AH15" s="389">
        <v>3892</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2419302</v>
      </c>
      <c r="BO15" s="409"/>
      <c r="BP15" s="409"/>
      <c r="BQ15" s="409"/>
      <c r="BR15" s="409"/>
      <c r="BS15" s="409"/>
      <c r="BT15" s="409"/>
      <c r="BU15" s="410"/>
      <c r="BV15" s="408">
        <v>2299736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26.2</v>
      </c>
      <c r="AD16" s="508"/>
      <c r="AE16" s="508"/>
      <c r="AF16" s="508"/>
      <c r="AG16" s="509"/>
      <c r="AH16" s="507">
        <v>31.4</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7436284</v>
      </c>
      <c r="BO16" s="414"/>
      <c r="BP16" s="414"/>
      <c r="BQ16" s="414"/>
      <c r="BR16" s="414"/>
      <c r="BS16" s="414"/>
      <c r="BT16" s="414"/>
      <c r="BU16" s="415"/>
      <c r="BV16" s="413">
        <v>7077284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7882</v>
      </c>
      <c r="AD17" s="390"/>
      <c r="AE17" s="390"/>
      <c r="AF17" s="390"/>
      <c r="AG17" s="391"/>
      <c r="AH17" s="389">
        <v>7836</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3039556</v>
      </c>
      <c r="BO17" s="414"/>
      <c r="BP17" s="414"/>
      <c r="BQ17" s="414"/>
      <c r="BR17" s="414"/>
      <c r="BS17" s="414"/>
      <c r="BT17" s="414"/>
      <c r="BU17" s="415"/>
      <c r="BV17" s="413">
        <v>2923775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268.24</v>
      </c>
      <c r="M18" s="478"/>
      <c r="N18" s="478"/>
      <c r="O18" s="478"/>
      <c r="P18" s="478"/>
      <c r="Q18" s="478"/>
      <c r="R18" s="479"/>
      <c r="S18" s="479"/>
      <c r="T18" s="479"/>
      <c r="U18" s="479"/>
      <c r="V18" s="480"/>
      <c r="W18" s="494"/>
      <c r="X18" s="495"/>
      <c r="Y18" s="495"/>
      <c r="Z18" s="495"/>
      <c r="AA18" s="495"/>
      <c r="AB18" s="503"/>
      <c r="AC18" s="377">
        <v>69.3</v>
      </c>
      <c r="AD18" s="378"/>
      <c r="AE18" s="378"/>
      <c r="AF18" s="378"/>
      <c r="AG18" s="481"/>
      <c r="AH18" s="377">
        <v>63.1</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8510101</v>
      </c>
      <c r="BO18" s="414"/>
      <c r="BP18" s="414"/>
      <c r="BQ18" s="414"/>
      <c r="BR18" s="414"/>
      <c r="BS18" s="414"/>
      <c r="BT18" s="414"/>
      <c r="BU18" s="415"/>
      <c r="BV18" s="413">
        <v>8427535</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91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11417831</v>
      </c>
      <c r="BO19" s="414"/>
      <c r="BP19" s="414"/>
      <c r="BQ19" s="414"/>
      <c r="BR19" s="414"/>
      <c r="BS19" s="414"/>
      <c r="BT19" s="414"/>
      <c r="BU19" s="415"/>
      <c r="BV19" s="413">
        <v>11208643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10123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22436860</v>
      </c>
      <c r="BO23" s="414"/>
      <c r="BP23" s="414"/>
      <c r="BQ23" s="414"/>
      <c r="BR23" s="414"/>
      <c r="BS23" s="414"/>
      <c r="BT23" s="414"/>
      <c r="BU23" s="415"/>
      <c r="BV23" s="413">
        <v>22277085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6826</v>
      </c>
      <c r="R24" s="390"/>
      <c r="S24" s="390"/>
      <c r="T24" s="390"/>
      <c r="U24" s="390"/>
      <c r="V24" s="391"/>
      <c r="W24" s="455"/>
      <c r="X24" s="446"/>
      <c r="Y24" s="447"/>
      <c r="Z24" s="386" t="s">
        <v>151</v>
      </c>
      <c r="AA24" s="387"/>
      <c r="AB24" s="387"/>
      <c r="AC24" s="387"/>
      <c r="AD24" s="387"/>
      <c r="AE24" s="387"/>
      <c r="AF24" s="387"/>
      <c r="AG24" s="388"/>
      <c r="AH24" s="389">
        <v>236</v>
      </c>
      <c r="AI24" s="390"/>
      <c r="AJ24" s="390"/>
      <c r="AK24" s="390"/>
      <c r="AL24" s="391"/>
      <c r="AM24" s="389">
        <v>757088</v>
      </c>
      <c r="AN24" s="390"/>
      <c r="AO24" s="390"/>
      <c r="AP24" s="390"/>
      <c r="AQ24" s="390"/>
      <c r="AR24" s="391"/>
      <c r="AS24" s="389">
        <v>3208</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14111506</v>
      </c>
      <c r="BO24" s="414"/>
      <c r="BP24" s="414"/>
      <c r="BQ24" s="414"/>
      <c r="BR24" s="414"/>
      <c r="BS24" s="414"/>
      <c r="BT24" s="414"/>
      <c r="BU24" s="415"/>
      <c r="BV24" s="413">
        <v>14461696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1</v>
      </c>
      <c r="M25" s="390"/>
      <c r="N25" s="390"/>
      <c r="O25" s="390"/>
      <c r="P25" s="391"/>
      <c r="Q25" s="389">
        <v>5728</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620016</v>
      </c>
      <c r="BO25" s="409"/>
      <c r="BP25" s="409"/>
      <c r="BQ25" s="409"/>
      <c r="BR25" s="409"/>
      <c r="BS25" s="409"/>
      <c r="BT25" s="409"/>
      <c r="BU25" s="410"/>
      <c r="BV25" s="408">
        <v>642722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4959</v>
      </c>
      <c r="R26" s="390"/>
      <c r="S26" s="390"/>
      <c r="T26" s="390"/>
      <c r="U26" s="390"/>
      <c r="V26" s="391"/>
      <c r="W26" s="455"/>
      <c r="X26" s="446"/>
      <c r="Y26" s="447"/>
      <c r="Z26" s="386" t="s">
        <v>157</v>
      </c>
      <c r="AA26" s="468"/>
      <c r="AB26" s="468"/>
      <c r="AC26" s="468"/>
      <c r="AD26" s="468"/>
      <c r="AE26" s="468"/>
      <c r="AF26" s="468"/>
      <c r="AG26" s="469"/>
      <c r="AH26" s="389">
        <v>1</v>
      </c>
      <c r="AI26" s="390"/>
      <c r="AJ26" s="390"/>
      <c r="AK26" s="390"/>
      <c r="AL26" s="391"/>
      <c r="AM26" s="389" t="s">
        <v>158</v>
      </c>
      <c r="AN26" s="390"/>
      <c r="AO26" s="390"/>
      <c r="AP26" s="390"/>
      <c r="AQ26" s="390"/>
      <c r="AR26" s="391"/>
      <c r="AS26" s="389" t="s">
        <v>158</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3530</v>
      </c>
      <c r="R27" s="390"/>
      <c r="S27" s="390"/>
      <c r="T27" s="390"/>
      <c r="U27" s="390"/>
      <c r="V27" s="391"/>
      <c r="W27" s="455"/>
      <c r="X27" s="446"/>
      <c r="Y27" s="447"/>
      <c r="Z27" s="386" t="s">
        <v>161</v>
      </c>
      <c r="AA27" s="387"/>
      <c r="AB27" s="387"/>
      <c r="AC27" s="387"/>
      <c r="AD27" s="387"/>
      <c r="AE27" s="387"/>
      <c r="AF27" s="387"/>
      <c r="AG27" s="388"/>
      <c r="AH27" s="389">
        <v>6</v>
      </c>
      <c r="AI27" s="390"/>
      <c r="AJ27" s="390"/>
      <c r="AK27" s="390"/>
      <c r="AL27" s="391"/>
      <c r="AM27" s="389">
        <v>19712</v>
      </c>
      <c r="AN27" s="390"/>
      <c r="AO27" s="390"/>
      <c r="AP27" s="390"/>
      <c r="AQ27" s="390"/>
      <c r="AR27" s="391"/>
      <c r="AS27" s="389">
        <v>3285</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395944</v>
      </c>
      <c r="BO27" s="417"/>
      <c r="BP27" s="417"/>
      <c r="BQ27" s="417"/>
      <c r="BR27" s="417"/>
      <c r="BS27" s="417"/>
      <c r="BT27" s="417"/>
      <c r="BU27" s="418"/>
      <c r="BV27" s="416">
        <v>395800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3120</v>
      </c>
      <c r="R28" s="390"/>
      <c r="S28" s="390"/>
      <c r="T28" s="390"/>
      <c r="U28" s="390"/>
      <c r="V28" s="391"/>
      <c r="W28" s="455"/>
      <c r="X28" s="446"/>
      <c r="Y28" s="447"/>
      <c r="Z28" s="386" t="s">
        <v>164</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634543</v>
      </c>
      <c r="BO28" s="409"/>
      <c r="BP28" s="409"/>
      <c r="BQ28" s="409"/>
      <c r="BR28" s="409"/>
      <c r="BS28" s="409"/>
      <c r="BT28" s="409"/>
      <c r="BU28" s="410"/>
      <c r="BV28" s="408">
        <v>634463</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16</v>
      </c>
      <c r="M29" s="390"/>
      <c r="N29" s="390"/>
      <c r="O29" s="390"/>
      <c r="P29" s="391"/>
      <c r="Q29" s="389">
        <v>2940</v>
      </c>
      <c r="R29" s="390"/>
      <c r="S29" s="390"/>
      <c r="T29" s="390"/>
      <c r="U29" s="390"/>
      <c r="V29" s="391"/>
      <c r="W29" s="456"/>
      <c r="X29" s="457"/>
      <c r="Y29" s="458"/>
      <c r="Z29" s="386" t="s">
        <v>168</v>
      </c>
      <c r="AA29" s="387"/>
      <c r="AB29" s="387"/>
      <c r="AC29" s="387"/>
      <c r="AD29" s="387"/>
      <c r="AE29" s="387"/>
      <c r="AF29" s="387"/>
      <c r="AG29" s="388"/>
      <c r="AH29" s="389">
        <v>242</v>
      </c>
      <c r="AI29" s="390"/>
      <c r="AJ29" s="390"/>
      <c r="AK29" s="390"/>
      <c r="AL29" s="391"/>
      <c r="AM29" s="389">
        <v>776800</v>
      </c>
      <c r="AN29" s="390"/>
      <c r="AO29" s="390"/>
      <c r="AP29" s="390"/>
      <c r="AQ29" s="390"/>
      <c r="AR29" s="391"/>
      <c r="AS29" s="389">
        <v>3210</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1339698</v>
      </c>
      <c r="BO29" s="414"/>
      <c r="BP29" s="414"/>
      <c r="BQ29" s="414"/>
      <c r="BR29" s="414"/>
      <c r="BS29" s="414"/>
      <c r="BT29" s="414"/>
      <c r="BU29" s="415"/>
      <c r="BV29" s="413">
        <v>1101205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95.6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2857771</v>
      </c>
      <c r="BO30" s="417"/>
      <c r="BP30" s="417"/>
      <c r="BQ30" s="417"/>
      <c r="BR30" s="417"/>
      <c r="BS30" s="417"/>
      <c r="BT30" s="417"/>
      <c r="BU30" s="418"/>
      <c r="BV30" s="416">
        <v>2437129</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江津邑智消防組合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江津市土地開発公社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国民健康保険診療所事業特別会計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浜田市江津市旧有福村有財産共同管理組合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株式会社　風の国</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IF('各会計、関係団体の財政状況及び健全化判断比率'!B34="","",'各会計、関係団体の財政状況及び健全化判断比率'!B34)</f>
        <v>農業集落排水事業特別会計</v>
      </c>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島根県市町村総合事務組合（普通会計）</v>
      </c>
      <c r="BZ36" s="372"/>
      <c r="CA36" s="372"/>
      <c r="CB36" s="372"/>
      <c r="CC36" s="372"/>
      <c r="CD36" s="372"/>
      <c r="CE36" s="372"/>
      <c r="CF36" s="372"/>
      <c r="CG36" s="372"/>
      <c r="CH36" s="372"/>
      <c r="CI36" s="372"/>
      <c r="CJ36" s="372"/>
      <c r="CK36" s="372"/>
      <c r="CL36" s="372"/>
      <c r="CM36" s="372"/>
      <c r="CN36" s="165"/>
      <c r="CO36" s="373">
        <f t="shared" si="3"/>
        <v>18</v>
      </c>
      <c r="CP36" s="373"/>
      <c r="CQ36" s="372" t="str">
        <f>IF('各会計、関係団体の財政状況及び健全化判断比率'!BS9="","",'各会計、関係団体の財政状況及び健全化判断比率'!BS9)</f>
        <v>ふるさと支援センターめぐみ</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浜田広域行政組合(普通会計）</v>
      </c>
      <c r="BZ37" s="372"/>
      <c r="CA37" s="372"/>
      <c r="CB37" s="372"/>
      <c r="CC37" s="372"/>
      <c r="CD37" s="372"/>
      <c r="CE37" s="372"/>
      <c r="CF37" s="372"/>
      <c r="CG37" s="372"/>
      <c r="CH37" s="372"/>
      <c r="CI37" s="372"/>
      <c r="CJ37" s="372"/>
      <c r="CK37" s="372"/>
      <c r="CL37" s="372"/>
      <c r="CM37" s="372"/>
      <c r="CN37" s="165"/>
      <c r="CO37" s="373">
        <f t="shared" si="3"/>
        <v>19</v>
      </c>
      <c r="CP37" s="373"/>
      <c r="CQ37" s="372" t="str">
        <f>IF('各会計、関係団体の財政状況及び健全化判断比率'!BS10="","",'各会計、関係団体の財政状況及び健全化判断比率'!BS10)</f>
        <v>江津市教育文化財団</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　〃　　　(介護保険特別会計）</v>
      </c>
      <c r="BZ38" s="372"/>
      <c r="CA38" s="372"/>
      <c r="CB38" s="372"/>
      <c r="CC38" s="372"/>
      <c r="CD38" s="372"/>
      <c r="CE38" s="372"/>
      <c r="CF38" s="372"/>
      <c r="CG38" s="372"/>
      <c r="CH38" s="372"/>
      <c r="CI38" s="372"/>
      <c r="CJ38" s="372"/>
      <c r="CK38" s="372"/>
      <c r="CL38" s="372"/>
      <c r="CM38" s="372"/>
      <c r="CN38" s="165"/>
      <c r="CO38" s="373">
        <f t="shared" si="3"/>
        <v>20</v>
      </c>
      <c r="CP38" s="373"/>
      <c r="CQ38" s="372" t="str">
        <f>IF('各会計、関係団体の財政状況及び健全化判断比率'!BS11="","",'各会計、関係団体の財政状況及び健全化判断比率'!BS11)</f>
        <v>島根県石央地区地場産業振興センター</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島根県後期高齢者医療広域連合（普通会計）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　〃（後期高齢者医療特別会計）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2702482</v>
      </c>
      <c r="S5" s="669"/>
      <c r="T5" s="669"/>
      <c r="U5" s="669"/>
      <c r="V5" s="669"/>
      <c r="W5" s="669"/>
      <c r="X5" s="669"/>
      <c r="Y5" s="716"/>
      <c r="Z5" s="729">
        <v>15.1</v>
      </c>
      <c r="AA5" s="729"/>
      <c r="AB5" s="729"/>
      <c r="AC5" s="729"/>
      <c r="AD5" s="730">
        <v>2702482</v>
      </c>
      <c r="AE5" s="730"/>
      <c r="AF5" s="730"/>
      <c r="AG5" s="730"/>
      <c r="AH5" s="730"/>
      <c r="AI5" s="730"/>
      <c r="AJ5" s="730"/>
      <c r="AK5" s="730"/>
      <c r="AL5" s="717">
        <v>30.9</v>
      </c>
      <c r="AM5" s="686"/>
      <c r="AN5" s="686"/>
      <c r="AO5" s="718"/>
      <c r="AP5" s="705" t="s">
        <v>207</v>
      </c>
      <c r="AQ5" s="706"/>
      <c r="AR5" s="706"/>
      <c r="AS5" s="706"/>
      <c r="AT5" s="706"/>
      <c r="AU5" s="706"/>
      <c r="AV5" s="706"/>
      <c r="AW5" s="706"/>
      <c r="AX5" s="706"/>
      <c r="AY5" s="706"/>
      <c r="AZ5" s="706"/>
      <c r="BA5" s="706"/>
      <c r="BB5" s="706"/>
      <c r="BC5" s="706"/>
      <c r="BD5" s="706"/>
      <c r="BE5" s="706"/>
      <c r="BF5" s="707"/>
      <c r="BG5" s="618">
        <v>2696404</v>
      </c>
      <c r="BH5" s="619"/>
      <c r="BI5" s="619"/>
      <c r="BJ5" s="619"/>
      <c r="BK5" s="619"/>
      <c r="BL5" s="619"/>
      <c r="BM5" s="619"/>
      <c r="BN5" s="620"/>
      <c r="BO5" s="671">
        <v>99.8</v>
      </c>
      <c r="BP5" s="671"/>
      <c r="BQ5" s="671"/>
      <c r="BR5" s="671"/>
      <c r="BS5" s="672">
        <v>164500</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143584</v>
      </c>
      <c r="S6" s="619"/>
      <c r="T6" s="619"/>
      <c r="U6" s="619"/>
      <c r="V6" s="619"/>
      <c r="W6" s="619"/>
      <c r="X6" s="619"/>
      <c r="Y6" s="620"/>
      <c r="Z6" s="671">
        <v>0.8</v>
      </c>
      <c r="AA6" s="671"/>
      <c r="AB6" s="671"/>
      <c r="AC6" s="671"/>
      <c r="AD6" s="672">
        <v>143584</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2696404</v>
      </c>
      <c r="BH6" s="619"/>
      <c r="BI6" s="619"/>
      <c r="BJ6" s="619"/>
      <c r="BK6" s="619"/>
      <c r="BL6" s="619"/>
      <c r="BM6" s="619"/>
      <c r="BN6" s="620"/>
      <c r="BO6" s="671">
        <v>99.8</v>
      </c>
      <c r="BP6" s="671"/>
      <c r="BQ6" s="671"/>
      <c r="BR6" s="671"/>
      <c r="BS6" s="672">
        <v>164500</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136249</v>
      </c>
      <c r="CS6" s="619"/>
      <c r="CT6" s="619"/>
      <c r="CU6" s="619"/>
      <c r="CV6" s="619"/>
      <c r="CW6" s="619"/>
      <c r="CX6" s="619"/>
      <c r="CY6" s="620"/>
      <c r="CZ6" s="671">
        <v>0.8</v>
      </c>
      <c r="DA6" s="671"/>
      <c r="DB6" s="671"/>
      <c r="DC6" s="671"/>
      <c r="DD6" s="624" t="s">
        <v>214</v>
      </c>
      <c r="DE6" s="619"/>
      <c r="DF6" s="619"/>
      <c r="DG6" s="619"/>
      <c r="DH6" s="619"/>
      <c r="DI6" s="619"/>
      <c r="DJ6" s="619"/>
      <c r="DK6" s="619"/>
      <c r="DL6" s="619"/>
      <c r="DM6" s="619"/>
      <c r="DN6" s="619"/>
      <c r="DO6" s="619"/>
      <c r="DP6" s="620"/>
      <c r="DQ6" s="624">
        <v>136249</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6234</v>
      </c>
      <c r="S7" s="619"/>
      <c r="T7" s="619"/>
      <c r="U7" s="619"/>
      <c r="V7" s="619"/>
      <c r="W7" s="619"/>
      <c r="X7" s="619"/>
      <c r="Y7" s="620"/>
      <c r="Z7" s="671">
        <v>0</v>
      </c>
      <c r="AA7" s="671"/>
      <c r="AB7" s="671"/>
      <c r="AC7" s="671"/>
      <c r="AD7" s="672">
        <v>6234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1086317</v>
      </c>
      <c r="BH7" s="619"/>
      <c r="BI7" s="619"/>
      <c r="BJ7" s="619"/>
      <c r="BK7" s="619"/>
      <c r="BL7" s="619"/>
      <c r="BM7" s="619"/>
      <c r="BN7" s="620"/>
      <c r="BO7" s="671">
        <v>40.200000000000003</v>
      </c>
      <c r="BP7" s="671"/>
      <c r="BQ7" s="671"/>
      <c r="BR7" s="671"/>
      <c r="BS7" s="672">
        <v>32112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2282004</v>
      </c>
      <c r="CS7" s="619"/>
      <c r="CT7" s="619"/>
      <c r="CU7" s="619"/>
      <c r="CV7" s="619"/>
      <c r="CW7" s="619"/>
      <c r="CX7" s="619"/>
      <c r="CY7" s="620"/>
      <c r="CZ7" s="671">
        <v>13.3</v>
      </c>
      <c r="DA7" s="671"/>
      <c r="DB7" s="671"/>
      <c r="DC7" s="671"/>
      <c r="DD7" s="624">
        <v>37326</v>
      </c>
      <c r="DE7" s="619"/>
      <c r="DF7" s="619"/>
      <c r="DG7" s="619"/>
      <c r="DH7" s="619"/>
      <c r="DI7" s="619"/>
      <c r="DJ7" s="619"/>
      <c r="DK7" s="619"/>
      <c r="DL7" s="619"/>
      <c r="DM7" s="619"/>
      <c r="DN7" s="619"/>
      <c r="DO7" s="619"/>
      <c r="DP7" s="620"/>
      <c r="DQ7" s="624">
        <v>1863884</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9606</v>
      </c>
      <c r="S8" s="619"/>
      <c r="T8" s="619"/>
      <c r="U8" s="619"/>
      <c r="V8" s="619"/>
      <c r="W8" s="619"/>
      <c r="X8" s="619"/>
      <c r="Y8" s="620"/>
      <c r="Z8" s="671">
        <v>0.1</v>
      </c>
      <c r="AA8" s="671"/>
      <c r="AB8" s="671"/>
      <c r="AC8" s="671"/>
      <c r="AD8" s="672">
        <v>9606</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41204</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5007935</v>
      </c>
      <c r="CS8" s="619"/>
      <c r="CT8" s="619"/>
      <c r="CU8" s="619"/>
      <c r="CV8" s="619"/>
      <c r="CW8" s="619"/>
      <c r="CX8" s="619"/>
      <c r="CY8" s="620"/>
      <c r="CZ8" s="671">
        <v>29.1</v>
      </c>
      <c r="DA8" s="671"/>
      <c r="DB8" s="671"/>
      <c r="DC8" s="671"/>
      <c r="DD8" s="624">
        <v>29882</v>
      </c>
      <c r="DE8" s="619"/>
      <c r="DF8" s="619"/>
      <c r="DG8" s="619"/>
      <c r="DH8" s="619"/>
      <c r="DI8" s="619"/>
      <c r="DJ8" s="619"/>
      <c r="DK8" s="619"/>
      <c r="DL8" s="619"/>
      <c r="DM8" s="619"/>
      <c r="DN8" s="619"/>
      <c r="DO8" s="619"/>
      <c r="DP8" s="620"/>
      <c r="DQ8" s="624">
        <v>2763059</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9017</v>
      </c>
      <c r="S9" s="619"/>
      <c r="T9" s="619"/>
      <c r="U9" s="619"/>
      <c r="V9" s="619"/>
      <c r="W9" s="619"/>
      <c r="X9" s="619"/>
      <c r="Y9" s="620"/>
      <c r="Z9" s="671">
        <v>0.1</v>
      </c>
      <c r="AA9" s="671"/>
      <c r="AB9" s="671"/>
      <c r="AC9" s="671"/>
      <c r="AD9" s="672">
        <v>9017</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854540</v>
      </c>
      <c r="BH9" s="619"/>
      <c r="BI9" s="619"/>
      <c r="BJ9" s="619"/>
      <c r="BK9" s="619"/>
      <c r="BL9" s="619"/>
      <c r="BM9" s="619"/>
      <c r="BN9" s="620"/>
      <c r="BO9" s="671">
        <v>31.6</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1291583</v>
      </c>
      <c r="CS9" s="619"/>
      <c r="CT9" s="619"/>
      <c r="CU9" s="619"/>
      <c r="CV9" s="619"/>
      <c r="CW9" s="619"/>
      <c r="CX9" s="619"/>
      <c r="CY9" s="620"/>
      <c r="CZ9" s="671">
        <v>7.5</v>
      </c>
      <c r="DA9" s="671"/>
      <c r="DB9" s="671"/>
      <c r="DC9" s="671"/>
      <c r="DD9" s="624">
        <v>64188</v>
      </c>
      <c r="DE9" s="619"/>
      <c r="DF9" s="619"/>
      <c r="DG9" s="619"/>
      <c r="DH9" s="619"/>
      <c r="DI9" s="619"/>
      <c r="DJ9" s="619"/>
      <c r="DK9" s="619"/>
      <c r="DL9" s="619"/>
      <c r="DM9" s="619"/>
      <c r="DN9" s="619"/>
      <c r="DO9" s="619"/>
      <c r="DP9" s="620"/>
      <c r="DQ9" s="624">
        <v>1063634</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454547</v>
      </c>
      <c r="S10" s="619"/>
      <c r="T10" s="619"/>
      <c r="U10" s="619"/>
      <c r="V10" s="619"/>
      <c r="W10" s="619"/>
      <c r="X10" s="619"/>
      <c r="Y10" s="620"/>
      <c r="Z10" s="671">
        <v>2.5</v>
      </c>
      <c r="AA10" s="671"/>
      <c r="AB10" s="671"/>
      <c r="AC10" s="671"/>
      <c r="AD10" s="672">
        <v>454547</v>
      </c>
      <c r="AE10" s="672"/>
      <c r="AF10" s="672"/>
      <c r="AG10" s="672"/>
      <c r="AH10" s="672"/>
      <c r="AI10" s="672"/>
      <c r="AJ10" s="672"/>
      <c r="AK10" s="672"/>
      <c r="AL10" s="641">
        <v>5.2</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72417</v>
      </c>
      <c r="BH10" s="619"/>
      <c r="BI10" s="619"/>
      <c r="BJ10" s="619"/>
      <c r="BK10" s="619"/>
      <c r="BL10" s="619"/>
      <c r="BM10" s="619"/>
      <c r="BN10" s="620"/>
      <c r="BO10" s="671">
        <v>2.7</v>
      </c>
      <c r="BP10" s="671"/>
      <c r="BQ10" s="671"/>
      <c r="BR10" s="671"/>
      <c r="BS10" s="624">
        <v>13336</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16024</v>
      </c>
      <c r="CS10" s="619"/>
      <c r="CT10" s="619"/>
      <c r="CU10" s="619"/>
      <c r="CV10" s="619"/>
      <c r="CW10" s="619"/>
      <c r="CX10" s="619"/>
      <c r="CY10" s="620"/>
      <c r="CZ10" s="671">
        <v>0.1</v>
      </c>
      <c r="DA10" s="671"/>
      <c r="DB10" s="671"/>
      <c r="DC10" s="671"/>
      <c r="DD10" s="624" t="s">
        <v>109</v>
      </c>
      <c r="DE10" s="619"/>
      <c r="DF10" s="619"/>
      <c r="DG10" s="619"/>
      <c r="DH10" s="619"/>
      <c r="DI10" s="619"/>
      <c r="DJ10" s="619"/>
      <c r="DK10" s="619"/>
      <c r="DL10" s="619"/>
      <c r="DM10" s="619"/>
      <c r="DN10" s="619"/>
      <c r="DO10" s="619"/>
      <c r="DP10" s="620"/>
      <c r="DQ10" s="624">
        <v>14078</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118156</v>
      </c>
      <c r="BH11" s="619"/>
      <c r="BI11" s="619"/>
      <c r="BJ11" s="619"/>
      <c r="BK11" s="619"/>
      <c r="BL11" s="619"/>
      <c r="BM11" s="619"/>
      <c r="BN11" s="620"/>
      <c r="BO11" s="671">
        <v>4.4000000000000004</v>
      </c>
      <c r="BP11" s="671"/>
      <c r="BQ11" s="671"/>
      <c r="BR11" s="671"/>
      <c r="BS11" s="624">
        <v>18776</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500571</v>
      </c>
      <c r="CS11" s="619"/>
      <c r="CT11" s="619"/>
      <c r="CU11" s="619"/>
      <c r="CV11" s="619"/>
      <c r="CW11" s="619"/>
      <c r="CX11" s="619"/>
      <c r="CY11" s="620"/>
      <c r="CZ11" s="671">
        <v>2.9</v>
      </c>
      <c r="DA11" s="671"/>
      <c r="DB11" s="671"/>
      <c r="DC11" s="671"/>
      <c r="DD11" s="624">
        <v>80879</v>
      </c>
      <c r="DE11" s="619"/>
      <c r="DF11" s="619"/>
      <c r="DG11" s="619"/>
      <c r="DH11" s="619"/>
      <c r="DI11" s="619"/>
      <c r="DJ11" s="619"/>
      <c r="DK11" s="619"/>
      <c r="DL11" s="619"/>
      <c r="DM11" s="619"/>
      <c r="DN11" s="619"/>
      <c r="DO11" s="619"/>
      <c r="DP11" s="620"/>
      <c r="DQ11" s="624">
        <v>379008</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1392453</v>
      </c>
      <c r="BH12" s="619"/>
      <c r="BI12" s="619"/>
      <c r="BJ12" s="619"/>
      <c r="BK12" s="619"/>
      <c r="BL12" s="619"/>
      <c r="BM12" s="619"/>
      <c r="BN12" s="620"/>
      <c r="BO12" s="671">
        <v>51.5</v>
      </c>
      <c r="BP12" s="671"/>
      <c r="BQ12" s="671"/>
      <c r="BR12" s="671"/>
      <c r="BS12" s="624">
        <v>132388</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1022225</v>
      </c>
      <c r="CS12" s="619"/>
      <c r="CT12" s="619"/>
      <c r="CU12" s="619"/>
      <c r="CV12" s="619"/>
      <c r="CW12" s="619"/>
      <c r="CX12" s="619"/>
      <c r="CY12" s="620"/>
      <c r="CZ12" s="671">
        <v>5.9</v>
      </c>
      <c r="DA12" s="671"/>
      <c r="DB12" s="671"/>
      <c r="DC12" s="671"/>
      <c r="DD12" s="624">
        <v>23242</v>
      </c>
      <c r="DE12" s="619"/>
      <c r="DF12" s="619"/>
      <c r="DG12" s="619"/>
      <c r="DH12" s="619"/>
      <c r="DI12" s="619"/>
      <c r="DJ12" s="619"/>
      <c r="DK12" s="619"/>
      <c r="DL12" s="619"/>
      <c r="DM12" s="619"/>
      <c r="DN12" s="619"/>
      <c r="DO12" s="619"/>
      <c r="DP12" s="620"/>
      <c r="DQ12" s="624">
        <v>311691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15846</v>
      </c>
      <c r="S13" s="619"/>
      <c r="T13" s="619"/>
      <c r="U13" s="619"/>
      <c r="V13" s="619"/>
      <c r="W13" s="619"/>
      <c r="X13" s="619"/>
      <c r="Y13" s="620"/>
      <c r="Z13" s="671">
        <v>0.1</v>
      </c>
      <c r="AA13" s="671"/>
      <c r="AB13" s="671"/>
      <c r="AC13" s="671"/>
      <c r="AD13" s="672">
        <v>15846</v>
      </c>
      <c r="AE13" s="672"/>
      <c r="AF13" s="672"/>
      <c r="AG13" s="672"/>
      <c r="AH13" s="672"/>
      <c r="AI13" s="672"/>
      <c r="AJ13" s="672"/>
      <c r="AK13" s="672"/>
      <c r="AL13" s="641">
        <v>0.2</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1330310</v>
      </c>
      <c r="BH13" s="619"/>
      <c r="BI13" s="619"/>
      <c r="BJ13" s="619"/>
      <c r="BK13" s="619"/>
      <c r="BL13" s="619"/>
      <c r="BM13" s="619"/>
      <c r="BN13" s="620"/>
      <c r="BO13" s="671">
        <v>49.2</v>
      </c>
      <c r="BP13" s="671"/>
      <c r="BQ13" s="671"/>
      <c r="BR13" s="671"/>
      <c r="BS13" s="624">
        <v>132388</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1631352</v>
      </c>
      <c r="CS13" s="619"/>
      <c r="CT13" s="619"/>
      <c r="CU13" s="619"/>
      <c r="CV13" s="619"/>
      <c r="CW13" s="619"/>
      <c r="CX13" s="619"/>
      <c r="CY13" s="620"/>
      <c r="CZ13" s="671">
        <v>9.5</v>
      </c>
      <c r="DA13" s="671"/>
      <c r="DB13" s="671"/>
      <c r="DC13" s="671"/>
      <c r="DD13" s="624">
        <v>849419</v>
      </c>
      <c r="DE13" s="619"/>
      <c r="DF13" s="619"/>
      <c r="DG13" s="619"/>
      <c r="DH13" s="619"/>
      <c r="DI13" s="619"/>
      <c r="DJ13" s="619"/>
      <c r="DK13" s="619"/>
      <c r="DL13" s="619"/>
      <c r="DM13" s="619"/>
      <c r="DN13" s="619"/>
      <c r="DO13" s="619"/>
      <c r="DP13" s="620"/>
      <c r="DQ13" s="624">
        <v>717470</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60718</v>
      </c>
      <c r="BH14" s="619"/>
      <c r="BI14" s="619"/>
      <c r="BJ14" s="619"/>
      <c r="BK14" s="619"/>
      <c r="BL14" s="619"/>
      <c r="BM14" s="619"/>
      <c r="BN14" s="620"/>
      <c r="BO14" s="671">
        <v>2.2000000000000002</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580918</v>
      </c>
      <c r="CS14" s="619"/>
      <c r="CT14" s="619"/>
      <c r="CU14" s="619"/>
      <c r="CV14" s="619"/>
      <c r="CW14" s="619"/>
      <c r="CX14" s="619"/>
      <c r="CY14" s="620"/>
      <c r="CZ14" s="671">
        <v>3.4</v>
      </c>
      <c r="DA14" s="671"/>
      <c r="DB14" s="671"/>
      <c r="DC14" s="671"/>
      <c r="DD14" s="624">
        <v>31647</v>
      </c>
      <c r="DE14" s="619"/>
      <c r="DF14" s="619"/>
      <c r="DG14" s="619"/>
      <c r="DH14" s="619"/>
      <c r="DI14" s="619"/>
      <c r="DJ14" s="619"/>
      <c r="DK14" s="619"/>
      <c r="DL14" s="619"/>
      <c r="DM14" s="619"/>
      <c r="DN14" s="619"/>
      <c r="DO14" s="619"/>
      <c r="DP14" s="620"/>
      <c r="DQ14" s="624">
        <v>519510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8387</v>
      </c>
      <c r="S15" s="619"/>
      <c r="T15" s="619"/>
      <c r="U15" s="619"/>
      <c r="V15" s="619"/>
      <c r="W15" s="619"/>
      <c r="X15" s="619"/>
      <c r="Y15" s="620"/>
      <c r="Z15" s="671">
        <v>0</v>
      </c>
      <c r="AA15" s="671"/>
      <c r="AB15" s="671"/>
      <c r="AC15" s="671"/>
      <c r="AD15" s="672">
        <v>8387</v>
      </c>
      <c r="AE15" s="672"/>
      <c r="AF15" s="672"/>
      <c r="AG15" s="672"/>
      <c r="AH15" s="672"/>
      <c r="AI15" s="672"/>
      <c r="AJ15" s="672"/>
      <c r="AK15" s="672"/>
      <c r="AL15" s="641">
        <v>0.1</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156916</v>
      </c>
      <c r="BH15" s="619"/>
      <c r="BI15" s="619"/>
      <c r="BJ15" s="619"/>
      <c r="BK15" s="619"/>
      <c r="BL15" s="619"/>
      <c r="BM15" s="619"/>
      <c r="BN15" s="620"/>
      <c r="BO15" s="671">
        <v>5.8</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860301</v>
      </c>
      <c r="CS15" s="619"/>
      <c r="CT15" s="619"/>
      <c r="CU15" s="619"/>
      <c r="CV15" s="619"/>
      <c r="CW15" s="619"/>
      <c r="CX15" s="619"/>
      <c r="CY15" s="620"/>
      <c r="CZ15" s="671">
        <v>5</v>
      </c>
      <c r="DA15" s="671"/>
      <c r="DB15" s="671"/>
      <c r="DC15" s="671"/>
      <c r="DD15" s="624">
        <v>35112</v>
      </c>
      <c r="DE15" s="619"/>
      <c r="DF15" s="619"/>
      <c r="DG15" s="619"/>
      <c r="DH15" s="619"/>
      <c r="DI15" s="619"/>
      <c r="DJ15" s="619"/>
      <c r="DK15" s="619"/>
      <c r="DL15" s="619"/>
      <c r="DM15" s="619"/>
      <c r="DN15" s="619"/>
      <c r="DO15" s="619"/>
      <c r="DP15" s="620"/>
      <c r="DQ15" s="624">
        <v>700502</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6510654</v>
      </c>
      <c r="S16" s="619"/>
      <c r="T16" s="619"/>
      <c r="U16" s="619"/>
      <c r="V16" s="619"/>
      <c r="W16" s="619"/>
      <c r="X16" s="619"/>
      <c r="Y16" s="620"/>
      <c r="Z16" s="671">
        <v>36.4</v>
      </c>
      <c r="AA16" s="671"/>
      <c r="AB16" s="671"/>
      <c r="AC16" s="671"/>
      <c r="AD16" s="672">
        <v>5367521</v>
      </c>
      <c r="AE16" s="672"/>
      <c r="AF16" s="672"/>
      <c r="AG16" s="672"/>
      <c r="AH16" s="672"/>
      <c r="AI16" s="672"/>
      <c r="AJ16" s="672"/>
      <c r="AK16" s="672"/>
      <c r="AL16" s="641">
        <v>61.4</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1696329</v>
      </c>
      <c r="CS16" s="619"/>
      <c r="CT16" s="619"/>
      <c r="CU16" s="619"/>
      <c r="CV16" s="619"/>
      <c r="CW16" s="619"/>
      <c r="CX16" s="619"/>
      <c r="CY16" s="620"/>
      <c r="CZ16" s="671">
        <v>9.9</v>
      </c>
      <c r="DA16" s="671"/>
      <c r="DB16" s="671"/>
      <c r="DC16" s="671"/>
      <c r="DD16" s="624" t="s">
        <v>109</v>
      </c>
      <c r="DE16" s="619"/>
      <c r="DF16" s="619"/>
      <c r="DG16" s="619"/>
      <c r="DH16" s="619"/>
      <c r="DI16" s="619"/>
      <c r="DJ16" s="619"/>
      <c r="DK16" s="619"/>
      <c r="DL16" s="619"/>
      <c r="DM16" s="619"/>
      <c r="DN16" s="619"/>
      <c r="DO16" s="619"/>
      <c r="DP16" s="620"/>
      <c r="DQ16" s="624">
        <v>162241</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5367521</v>
      </c>
      <c r="S17" s="619"/>
      <c r="T17" s="619"/>
      <c r="U17" s="619"/>
      <c r="V17" s="619"/>
      <c r="W17" s="619"/>
      <c r="X17" s="619"/>
      <c r="Y17" s="620"/>
      <c r="Z17" s="671">
        <v>30</v>
      </c>
      <c r="AA17" s="671"/>
      <c r="AB17" s="671"/>
      <c r="AC17" s="671"/>
      <c r="AD17" s="672">
        <v>5367521</v>
      </c>
      <c r="AE17" s="672"/>
      <c r="AF17" s="672"/>
      <c r="AG17" s="672"/>
      <c r="AH17" s="672"/>
      <c r="AI17" s="672"/>
      <c r="AJ17" s="672"/>
      <c r="AK17" s="672"/>
      <c r="AL17" s="641">
        <v>61.4</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2155464</v>
      </c>
      <c r="CS17" s="619"/>
      <c r="CT17" s="619"/>
      <c r="CU17" s="619"/>
      <c r="CV17" s="619"/>
      <c r="CW17" s="619"/>
      <c r="CX17" s="619"/>
      <c r="CY17" s="620"/>
      <c r="CZ17" s="671">
        <v>12.5</v>
      </c>
      <c r="DA17" s="671"/>
      <c r="DB17" s="671"/>
      <c r="DC17" s="671"/>
      <c r="DD17" s="624" t="s">
        <v>109</v>
      </c>
      <c r="DE17" s="619"/>
      <c r="DF17" s="619"/>
      <c r="DG17" s="619"/>
      <c r="DH17" s="619"/>
      <c r="DI17" s="619"/>
      <c r="DJ17" s="619"/>
      <c r="DK17" s="619"/>
      <c r="DL17" s="619"/>
      <c r="DM17" s="619"/>
      <c r="DN17" s="619"/>
      <c r="DO17" s="619"/>
      <c r="DP17" s="620"/>
      <c r="DQ17" s="624">
        <v>2091567</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1143132</v>
      </c>
      <c r="S18" s="619"/>
      <c r="T18" s="619"/>
      <c r="U18" s="619"/>
      <c r="V18" s="619"/>
      <c r="W18" s="619"/>
      <c r="X18" s="619"/>
      <c r="Y18" s="620"/>
      <c r="Z18" s="671">
        <v>6.4</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v>1</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6078</v>
      </c>
      <c r="BH19" s="619"/>
      <c r="BI19" s="619"/>
      <c r="BJ19" s="619"/>
      <c r="BK19" s="619"/>
      <c r="BL19" s="619"/>
      <c r="BM19" s="619"/>
      <c r="BN19" s="620"/>
      <c r="BO19" s="671">
        <v>0.2</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9860357</v>
      </c>
      <c r="S20" s="619"/>
      <c r="T20" s="619"/>
      <c r="U20" s="619"/>
      <c r="V20" s="619"/>
      <c r="W20" s="619"/>
      <c r="X20" s="619"/>
      <c r="Y20" s="620"/>
      <c r="Z20" s="671">
        <v>55.2</v>
      </c>
      <c r="AA20" s="671"/>
      <c r="AB20" s="671"/>
      <c r="AC20" s="671"/>
      <c r="AD20" s="672">
        <v>8717224</v>
      </c>
      <c r="AE20" s="672"/>
      <c r="AF20" s="672"/>
      <c r="AG20" s="672"/>
      <c r="AH20" s="672"/>
      <c r="AI20" s="672"/>
      <c r="AJ20" s="672"/>
      <c r="AK20" s="672"/>
      <c r="AL20" s="641">
        <v>99.7</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6078</v>
      </c>
      <c r="BH20" s="619"/>
      <c r="BI20" s="619"/>
      <c r="BJ20" s="619"/>
      <c r="BK20" s="619"/>
      <c r="BL20" s="619"/>
      <c r="BM20" s="619"/>
      <c r="BN20" s="620"/>
      <c r="BO20" s="671">
        <v>0.2</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17180955</v>
      </c>
      <c r="CS20" s="619"/>
      <c r="CT20" s="619"/>
      <c r="CU20" s="619"/>
      <c r="CV20" s="619"/>
      <c r="CW20" s="619"/>
      <c r="CX20" s="619"/>
      <c r="CY20" s="620"/>
      <c r="CZ20" s="671">
        <v>100</v>
      </c>
      <c r="DA20" s="671"/>
      <c r="DB20" s="671"/>
      <c r="DC20" s="671"/>
      <c r="DD20" s="624">
        <v>1151695</v>
      </c>
      <c r="DE20" s="619"/>
      <c r="DF20" s="619"/>
      <c r="DG20" s="619"/>
      <c r="DH20" s="619"/>
      <c r="DI20" s="619"/>
      <c r="DJ20" s="619"/>
      <c r="DK20" s="619"/>
      <c r="DL20" s="619"/>
      <c r="DM20" s="619"/>
      <c r="DN20" s="619"/>
      <c r="DO20" s="619"/>
      <c r="DP20" s="620"/>
      <c r="DQ20" s="624">
        <v>10722893</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v>2297</v>
      </c>
      <c r="S21" s="619"/>
      <c r="T21" s="619"/>
      <c r="U21" s="619"/>
      <c r="V21" s="619"/>
      <c r="W21" s="619"/>
      <c r="X21" s="619"/>
      <c r="Y21" s="620"/>
      <c r="Z21" s="671">
        <v>0</v>
      </c>
      <c r="AA21" s="671"/>
      <c r="AB21" s="671"/>
      <c r="AC21" s="671"/>
      <c r="AD21" s="672">
        <v>2297</v>
      </c>
      <c r="AE21" s="672"/>
      <c r="AF21" s="672"/>
      <c r="AG21" s="672"/>
      <c r="AH21" s="672"/>
      <c r="AI21" s="672"/>
      <c r="AJ21" s="672"/>
      <c r="AK21" s="672"/>
      <c r="AL21" s="641">
        <v>0</v>
      </c>
      <c r="AM21" s="673"/>
      <c r="AN21" s="673"/>
      <c r="AO21" s="674"/>
      <c r="AP21" s="712" t="s">
        <v>258</v>
      </c>
      <c r="AQ21" s="719"/>
      <c r="AR21" s="719"/>
      <c r="AS21" s="719"/>
      <c r="AT21" s="719"/>
      <c r="AU21" s="719"/>
      <c r="AV21" s="719"/>
      <c r="AW21" s="719"/>
      <c r="AX21" s="719"/>
      <c r="AY21" s="719"/>
      <c r="AZ21" s="719"/>
      <c r="BA21" s="719"/>
      <c r="BB21" s="719"/>
      <c r="BC21" s="719"/>
      <c r="BD21" s="719"/>
      <c r="BE21" s="719"/>
      <c r="BF21" s="714"/>
      <c r="BG21" s="618">
        <v>6078</v>
      </c>
      <c r="BH21" s="619"/>
      <c r="BI21" s="619"/>
      <c r="BJ21" s="619"/>
      <c r="BK21" s="619"/>
      <c r="BL21" s="619"/>
      <c r="BM21" s="619"/>
      <c r="BN21" s="620"/>
      <c r="BO21" s="671">
        <v>0.2</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176050</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12" t="s">
        <v>260</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218667</v>
      </c>
      <c r="S23" s="619"/>
      <c r="T23" s="619"/>
      <c r="U23" s="619"/>
      <c r="V23" s="619"/>
      <c r="W23" s="619"/>
      <c r="X23" s="619"/>
      <c r="Y23" s="620"/>
      <c r="Z23" s="671">
        <v>1.2</v>
      </c>
      <c r="AA23" s="671"/>
      <c r="AB23" s="671"/>
      <c r="AC23" s="671"/>
      <c r="AD23" s="672">
        <v>13921</v>
      </c>
      <c r="AE23" s="672"/>
      <c r="AF23" s="672"/>
      <c r="AG23" s="672"/>
      <c r="AH23" s="672"/>
      <c r="AI23" s="672"/>
      <c r="AJ23" s="672"/>
      <c r="AK23" s="672"/>
      <c r="AL23" s="641">
        <v>0.2</v>
      </c>
      <c r="AM23" s="673"/>
      <c r="AN23" s="673"/>
      <c r="AO23" s="674"/>
      <c r="AP23" s="712" t="s">
        <v>263</v>
      </c>
      <c r="AQ23" s="719"/>
      <c r="AR23" s="719"/>
      <c r="AS23" s="719"/>
      <c r="AT23" s="719"/>
      <c r="AU23" s="719"/>
      <c r="AV23" s="719"/>
      <c r="AW23" s="719"/>
      <c r="AX23" s="719"/>
      <c r="AY23" s="719"/>
      <c r="AZ23" s="719"/>
      <c r="BA23" s="719"/>
      <c r="BB23" s="719"/>
      <c r="BC23" s="719"/>
      <c r="BD23" s="719"/>
      <c r="BE23" s="719"/>
      <c r="BF23" s="714"/>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75145</v>
      </c>
      <c r="S24" s="619"/>
      <c r="T24" s="619"/>
      <c r="U24" s="619"/>
      <c r="V24" s="619"/>
      <c r="W24" s="619"/>
      <c r="X24" s="619"/>
      <c r="Y24" s="620"/>
      <c r="Z24" s="671">
        <v>0.4</v>
      </c>
      <c r="AA24" s="671"/>
      <c r="AB24" s="671"/>
      <c r="AC24" s="671"/>
      <c r="AD24" s="672" t="s">
        <v>109</v>
      </c>
      <c r="AE24" s="672"/>
      <c r="AF24" s="672"/>
      <c r="AG24" s="672"/>
      <c r="AH24" s="672"/>
      <c r="AI24" s="672"/>
      <c r="AJ24" s="672"/>
      <c r="AK24" s="672"/>
      <c r="AL24" s="641" t="s">
        <v>109</v>
      </c>
      <c r="AM24" s="673"/>
      <c r="AN24" s="673"/>
      <c r="AO24" s="674"/>
      <c r="AP24" s="712" t="s">
        <v>270</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7217518</v>
      </c>
      <c r="CS24" s="669"/>
      <c r="CT24" s="669"/>
      <c r="CU24" s="669"/>
      <c r="CV24" s="669"/>
      <c r="CW24" s="669"/>
      <c r="CX24" s="669"/>
      <c r="CY24" s="716"/>
      <c r="CZ24" s="720">
        <v>42</v>
      </c>
      <c r="DA24" s="721"/>
      <c r="DB24" s="721"/>
      <c r="DC24" s="722"/>
      <c r="DD24" s="715">
        <v>5021044</v>
      </c>
      <c r="DE24" s="669"/>
      <c r="DF24" s="669"/>
      <c r="DG24" s="669"/>
      <c r="DH24" s="669"/>
      <c r="DI24" s="669"/>
      <c r="DJ24" s="669"/>
      <c r="DK24" s="716"/>
      <c r="DL24" s="715">
        <v>4938957</v>
      </c>
      <c r="DM24" s="669"/>
      <c r="DN24" s="669"/>
      <c r="DO24" s="669"/>
      <c r="DP24" s="669"/>
      <c r="DQ24" s="669"/>
      <c r="DR24" s="669"/>
      <c r="DS24" s="669"/>
      <c r="DT24" s="669"/>
      <c r="DU24" s="669"/>
      <c r="DV24" s="716"/>
      <c r="DW24" s="717">
        <v>53.2</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2682646</v>
      </c>
      <c r="S25" s="619"/>
      <c r="T25" s="619"/>
      <c r="U25" s="619"/>
      <c r="V25" s="619"/>
      <c r="W25" s="619"/>
      <c r="X25" s="619"/>
      <c r="Y25" s="620"/>
      <c r="Z25" s="671">
        <v>15</v>
      </c>
      <c r="AA25" s="671"/>
      <c r="AB25" s="671"/>
      <c r="AC25" s="671"/>
      <c r="AD25" s="672" t="s">
        <v>109</v>
      </c>
      <c r="AE25" s="672"/>
      <c r="AF25" s="672"/>
      <c r="AG25" s="672"/>
      <c r="AH25" s="672"/>
      <c r="AI25" s="672"/>
      <c r="AJ25" s="672"/>
      <c r="AK25" s="672"/>
      <c r="AL25" s="641" t="s">
        <v>109</v>
      </c>
      <c r="AM25" s="673"/>
      <c r="AN25" s="673"/>
      <c r="AO25" s="674"/>
      <c r="AP25" s="712" t="s">
        <v>273</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2292397</v>
      </c>
      <c r="CS25" s="637"/>
      <c r="CT25" s="637"/>
      <c r="CU25" s="637"/>
      <c r="CV25" s="637"/>
      <c r="CW25" s="637"/>
      <c r="CX25" s="637"/>
      <c r="CY25" s="638"/>
      <c r="CZ25" s="621">
        <v>13.3</v>
      </c>
      <c r="DA25" s="639"/>
      <c r="DB25" s="639"/>
      <c r="DC25" s="640"/>
      <c r="DD25" s="624">
        <v>1956426</v>
      </c>
      <c r="DE25" s="637"/>
      <c r="DF25" s="637"/>
      <c r="DG25" s="637"/>
      <c r="DH25" s="637"/>
      <c r="DI25" s="637"/>
      <c r="DJ25" s="637"/>
      <c r="DK25" s="638"/>
      <c r="DL25" s="624">
        <v>1880448</v>
      </c>
      <c r="DM25" s="637"/>
      <c r="DN25" s="637"/>
      <c r="DO25" s="637"/>
      <c r="DP25" s="637"/>
      <c r="DQ25" s="637"/>
      <c r="DR25" s="637"/>
      <c r="DS25" s="637"/>
      <c r="DT25" s="637"/>
      <c r="DU25" s="637"/>
      <c r="DV25" s="638"/>
      <c r="DW25" s="641">
        <v>20.3</v>
      </c>
      <c r="DX25" s="642"/>
      <c r="DY25" s="642"/>
      <c r="DZ25" s="642"/>
      <c r="EA25" s="642"/>
      <c r="EB25" s="642"/>
      <c r="EC25" s="643"/>
    </row>
    <row r="26" spans="2:133" ht="11.25" customHeight="1">
      <c r="B26" s="709" t="s">
        <v>275</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276</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1320607</v>
      </c>
      <c r="CS26" s="619"/>
      <c r="CT26" s="619"/>
      <c r="CU26" s="619"/>
      <c r="CV26" s="619"/>
      <c r="CW26" s="619"/>
      <c r="CX26" s="619"/>
      <c r="CY26" s="620"/>
      <c r="CZ26" s="621">
        <v>7.7</v>
      </c>
      <c r="DA26" s="639"/>
      <c r="DB26" s="639"/>
      <c r="DC26" s="640"/>
      <c r="DD26" s="624">
        <v>1066960</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1165593</v>
      </c>
      <c r="S27" s="619"/>
      <c r="T27" s="619"/>
      <c r="U27" s="619"/>
      <c r="V27" s="619"/>
      <c r="W27" s="619"/>
      <c r="X27" s="619"/>
      <c r="Y27" s="620"/>
      <c r="Z27" s="671">
        <v>6.5</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2702482</v>
      </c>
      <c r="BH27" s="619"/>
      <c r="BI27" s="619"/>
      <c r="BJ27" s="619"/>
      <c r="BK27" s="619"/>
      <c r="BL27" s="619"/>
      <c r="BM27" s="619"/>
      <c r="BN27" s="620"/>
      <c r="BO27" s="671">
        <v>100</v>
      </c>
      <c r="BP27" s="671"/>
      <c r="BQ27" s="671"/>
      <c r="BR27" s="671"/>
      <c r="BS27" s="624">
        <v>164500</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2769657</v>
      </c>
      <c r="CS27" s="637"/>
      <c r="CT27" s="637"/>
      <c r="CU27" s="637"/>
      <c r="CV27" s="637"/>
      <c r="CW27" s="637"/>
      <c r="CX27" s="637"/>
      <c r="CY27" s="638"/>
      <c r="CZ27" s="621">
        <v>16.100000000000001</v>
      </c>
      <c r="DA27" s="639"/>
      <c r="DB27" s="639"/>
      <c r="DC27" s="640"/>
      <c r="DD27" s="624">
        <v>973051</v>
      </c>
      <c r="DE27" s="637"/>
      <c r="DF27" s="637"/>
      <c r="DG27" s="637"/>
      <c r="DH27" s="637"/>
      <c r="DI27" s="637"/>
      <c r="DJ27" s="637"/>
      <c r="DK27" s="638"/>
      <c r="DL27" s="624">
        <v>966942</v>
      </c>
      <c r="DM27" s="637"/>
      <c r="DN27" s="637"/>
      <c r="DO27" s="637"/>
      <c r="DP27" s="637"/>
      <c r="DQ27" s="637"/>
      <c r="DR27" s="637"/>
      <c r="DS27" s="637"/>
      <c r="DT27" s="637"/>
      <c r="DU27" s="637"/>
      <c r="DV27" s="638"/>
      <c r="DW27" s="641">
        <v>10.4</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36589</v>
      </c>
      <c r="S28" s="619"/>
      <c r="T28" s="619"/>
      <c r="U28" s="619"/>
      <c r="V28" s="619"/>
      <c r="W28" s="619"/>
      <c r="X28" s="619"/>
      <c r="Y28" s="620"/>
      <c r="Z28" s="671">
        <v>0.2</v>
      </c>
      <c r="AA28" s="671"/>
      <c r="AB28" s="671"/>
      <c r="AC28" s="671"/>
      <c r="AD28" s="672">
        <v>10137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2155464</v>
      </c>
      <c r="CS28" s="619"/>
      <c r="CT28" s="619"/>
      <c r="CU28" s="619"/>
      <c r="CV28" s="619"/>
      <c r="CW28" s="619"/>
      <c r="CX28" s="619"/>
      <c r="CY28" s="620"/>
      <c r="CZ28" s="621">
        <v>12.5</v>
      </c>
      <c r="DA28" s="639"/>
      <c r="DB28" s="639"/>
      <c r="DC28" s="640"/>
      <c r="DD28" s="624">
        <v>2091567</v>
      </c>
      <c r="DE28" s="619"/>
      <c r="DF28" s="619"/>
      <c r="DG28" s="619"/>
      <c r="DH28" s="619"/>
      <c r="DI28" s="619"/>
      <c r="DJ28" s="619"/>
      <c r="DK28" s="620"/>
      <c r="DL28" s="624">
        <v>2091567</v>
      </c>
      <c r="DM28" s="619"/>
      <c r="DN28" s="619"/>
      <c r="DO28" s="619"/>
      <c r="DP28" s="619"/>
      <c r="DQ28" s="619"/>
      <c r="DR28" s="619"/>
      <c r="DS28" s="619"/>
      <c r="DT28" s="619"/>
      <c r="DU28" s="619"/>
      <c r="DV28" s="620"/>
      <c r="DW28" s="641">
        <v>22.5</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150040</v>
      </c>
      <c r="S29" s="619"/>
      <c r="T29" s="619"/>
      <c r="U29" s="619"/>
      <c r="V29" s="619"/>
      <c r="W29" s="619"/>
      <c r="X29" s="619"/>
      <c r="Y29" s="620"/>
      <c r="Z29" s="671">
        <v>0.8</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2155459</v>
      </c>
      <c r="CS29" s="637"/>
      <c r="CT29" s="637"/>
      <c r="CU29" s="637"/>
      <c r="CV29" s="637"/>
      <c r="CW29" s="637"/>
      <c r="CX29" s="637"/>
      <c r="CY29" s="638"/>
      <c r="CZ29" s="621">
        <v>12.5</v>
      </c>
      <c r="DA29" s="639"/>
      <c r="DB29" s="639"/>
      <c r="DC29" s="640"/>
      <c r="DD29" s="624">
        <v>2091562</v>
      </c>
      <c r="DE29" s="637"/>
      <c r="DF29" s="637"/>
      <c r="DG29" s="637"/>
      <c r="DH29" s="637"/>
      <c r="DI29" s="637"/>
      <c r="DJ29" s="637"/>
      <c r="DK29" s="638"/>
      <c r="DL29" s="624">
        <v>2091562</v>
      </c>
      <c r="DM29" s="637"/>
      <c r="DN29" s="637"/>
      <c r="DO29" s="637"/>
      <c r="DP29" s="637"/>
      <c r="DQ29" s="637"/>
      <c r="DR29" s="637"/>
      <c r="DS29" s="637"/>
      <c r="DT29" s="637"/>
      <c r="DU29" s="637"/>
      <c r="DV29" s="638"/>
      <c r="DW29" s="641">
        <v>22.5</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9354</v>
      </c>
      <c r="S30" s="619"/>
      <c r="T30" s="619"/>
      <c r="U30" s="619"/>
      <c r="V30" s="619"/>
      <c r="W30" s="619"/>
      <c r="X30" s="619"/>
      <c r="Y30" s="620"/>
      <c r="Z30" s="671">
        <v>0.1</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99.3</v>
      </c>
      <c r="BH30" s="685"/>
      <c r="BI30" s="685"/>
      <c r="BJ30" s="685"/>
      <c r="BK30" s="685"/>
      <c r="BL30" s="685"/>
      <c r="BM30" s="686">
        <v>97.4</v>
      </c>
      <c r="BN30" s="685"/>
      <c r="BO30" s="685"/>
      <c r="BP30" s="685"/>
      <c r="BQ30" s="687"/>
      <c r="BR30" s="684">
        <v>99.2</v>
      </c>
      <c r="BS30" s="685"/>
      <c r="BT30" s="685"/>
      <c r="BU30" s="685"/>
      <c r="BV30" s="685"/>
      <c r="BW30" s="685"/>
      <c r="BX30" s="686">
        <v>97.1</v>
      </c>
      <c r="BY30" s="685"/>
      <c r="BZ30" s="685"/>
      <c r="CA30" s="685"/>
      <c r="CB30" s="687"/>
      <c r="CD30" s="690"/>
      <c r="CE30" s="691"/>
      <c r="CF30" s="655" t="s">
        <v>291</v>
      </c>
      <c r="CG30" s="652"/>
      <c r="CH30" s="652"/>
      <c r="CI30" s="652"/>
      <c r="CJ30" s="652"/>
      <c r="CK30" s="652"/>
      <c r="CL30" s="652"/>
      <c r="CM30" s="652"/>
      <c r="CN30" s="652"/>
      <c r="CO30" s="652"/>
      <c r="CP30" s="652"/>
      <c r="CQ30" s="653"/>
      <c r="CR30" s="618">
        <v>1931977</v>
      </c>
      <c r="CS30" s="619"/>
      <c r="CT30" s="619"/>
      <c r="CU30" s="619"/>
      <c r="CV30" s="619"/>
      <c r="CW30" s="619"/>
      <c r="CX30" s="619"/>
      <c r="CY30" s="620"/>
      <c r="CZ30" s="621">
        <v>11.2</v>
      </c>
      <c r="DA30" s="639"/>
      <c r="DB30" s="639"/>
      <c r="DC30" s="640"/>
      <c r="DD30" s="624">
        <v>1868080</v>
      </c>
      <c r="DE30" s="619"/>
      <c r="DF30" s="619"/>
      <c r="DG30" s="619"/>
      <c r="DH30" s="619"/>
      <c r="DI30" s="619"/>
      <c r="DJ30" s="619"/>
      <c r="DK30" s="620"/>
      <c r="DL30" s="624">
        <v>1868080</v>
      </c>
      <c r="DM30" s="619"/>
      <c r="DN30" s="619"/>
      <c r="DO30" s="619"/>
      <c r="DP30" s="619"/>
      <c r="DQ30" s="619"/>
      <c r="DR30" s="619"/>
      <c r="DS30" s="619"/>
      <c r="DT30" s="619"/>
      <c r="DU30" s="619"/>
      <c r="DV30" s="620"/>
      <c r="DW30" s="641">
        <v>20.100000000000001</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790062</v>
      </c>
      <c r="S31" s="619"/>
      <c r="T31" s="619"/>
      <c r="U31" s="619"/>
      <c r="V31" s="619"/>
      <c r="W31" s="619"/>
      <c r="X31" s="619"/>
      <c r="Y31" s="620"/>
      <c r="Z31" s="671">
        <v>4.4000000000000004</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99.4</v>
      </c>
      <c r="BH31" s="637"/>
      <c r="BI31" s="637"/>
      <c r="BJ31" s="637"/>
      <c r="BK31" s="637"/>
      <c r="BL31" s="637"/>
      <c r="BM31" s="673">
        <v>97.8</v>
      </c>
      <c r="BN31" s="683"/>
      <c r="BO31" s="683"/>
      <c r="BP31" s="683"/>
      <c r="BQ31" s="647"/>
      <c r="BR31" s="682">
        <v>99.2</v>
      </c>
      <c r="BS31" s="637"/>
      <c r="BT31" s="637"/>
      <c r="BU31" s="637"/>
      <c r="BV31" s="637"/>
      <c r="BW31" s="637"/>
      <c r="BX31" s="673">
        <v>97.4</v>
      </c>
      <c r="BY31" s="683"/>
      <c r="BZ31" s="683"/>
      <c r="CA31" s="683"/>
      <c r="CB31" s="647"/>
      <c r="CD31" s="690"/>
      <c r="CE31" s="691"/>
      <c r="CF31" s="655" t="s">
        <v>295</v>
      </c>
      <c r="CG31" s="652"/>
      <c r="CH31" s="652"/>
      <c r="CI31" s="652"/>
      <c r="CJ31" s="652"/>
      <c r="CK31" s="652"/>
      <c r="CL31" s="652"/>
      <c r="CM31" s="652"/>
      <c r="CN31" s="652"/>
      <c r="CO31" s="652"/>
      <c r="CP31" s="652"/>
      <c r="CQ31" s="653"/>
      <c r="CR31" s="618">
        <v>223482</v>
      </c>
      <c r="CS31" s="637"/>
      <c r="CT31" s="637"/>
      <c r="CU31" s="637"/>
      <c r="CV31" s="637"/>
      <c r="CW31" s="637"/>
      <c r="CX31" s="637"/>
      <c r="CY31" s="638"/>
      <c r="CZ31" s="621">
        <v>1.3</v>
      </c>
      <c r="DA31" s="639"/>
      <c r="DB31" s="639"/>
      <c r="DC31" s="640"/>
      <c r="DD31" s="624">
        <v>223482</v>
      </c>
      <c r="DE31" s="637"/>
      <c r="DF31" s="637"/>
      <c r="DG31" s="637"/>
      <c r="DH31" s="637"/>
      <c r="DI31" s="637"/>
      <c r="DJ31" s="637"/>
      <c r="DK31" s="638"/>
      <c r="DL31" s="624">
        <v>223482</v>
      </c>
      <c r="DM31" s="637"/>
      <c r="DN31" s="637"/>
      <c r="DO31" s="637"/>
      <c r="DP31" s="637"/>
      <c r="DQ31" s="637"/>
      <c r="DR31" s="637"/>
      <c r="DS31" s="637"/>
      <c r="DT31" s="637"/>
      <c r="DU31" s="637"/>
      <c r="DV31" s="638"/>
      <c r="DW31" s="641">
        <v>2.4</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617341</v>
      </c>
      <c r="S32" s="619"/>
      <c r="T32" s="619"/>
      <c r="U32" s="619"/>
      <c r="V32" s="619"/>
      <c r="W32" s="619"/>
      <c r="X32" s="619"/>
      <c r="Y32" s="620"/>
      <c r="Z32" s="671">
        <v>3.5</v>
      </c>
      <c r="AA32" s="671"/>
      <c r="AB32" s="671"/>
      <c r="AC32" s="671"/>
      <c r="AD32" s="672">
        <v>3566</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99.2</v>
      </c>
      <c r="BH32" s="603"/>
      <c r="BI32" s="603"/>
      <c r="BJ32" s="603"/>
      <c r="BK32" s="603"/>
      <c r="BL32" s="603"/>
      <c r="BM32" s="666">
        <v>96.6</v>
      </c>
      <c r="BN32" s="603"/>
      <c r="BO32" s="603"/>
      <c r="BP32" s="603"/>
      <c r="BQ32" s="660"/>
      <c r="BR32" s="681">
        <v>99.1</v>
      </c>
      <c r="BS32" s="603"/>
      <c r="BT32" s="603"/>
      <c r="BU32" s="603"/>
      <c r="BV32" s="603"/>
      <c r="BW32" s="603"/>
      <c r="BX32" s="666">
        <v>96.4</v>
      </c>
      <c r="BY32" s="603"/>
      <c r="BZ32" s="603"/>
      <c r="CA32" s="603"/>
      <c r="CB32" s="660"/>
      <c r="CD32" s="692"/>
      <c r="CE32" s="693"/>
      <c r="CF32" s="655" t="s">
        <v>298</v>
      </c>
      <c r="CG32" s="652"/>
      <c r="CH32" s="652"/>
      <c r="CI32" s="652"/>
      <c r="CJ32" s="652"/>
      <c r="CK32" s="652"/>
      <c r="CL32" s="652"/>
      <c r="CM32" s="652"/>
      <c r="CN32" s="652"/>
      <c r="CO32" s="652"/>
      <c r="CP32" s="652"/>
      <c r="CQ32" s="653"/>
      <c r="CR32" s="618">
        <v>5</v>
      </c>
      <c r="CS32" s="619"/>
      <c r="CT32" s="619"/>
      <c r="CU32" s="619"/>
      <c r="CV32" s="619"/>
      <c r="CW32" s="619"/>
      <c r="CX32" s="619"/>
      <c r="CY32" s="620"/>
      <c r="CZ32" s="621">
        <v>0</v>
      </c>
      <c r="DA32" s="639"/>
      <c r="DB32" s="639"/>
      <c r="DC32" s="640"/>
      <c r="DD32" s="624">
        <v>5</v>
      </c>
      <c r="DE32" s="619"/>
      <c r="DF32" s="619"/>
      <c r="DG32" s="619"/>
      <c r="DH32" s="619"/>
      <c r="DI32" s="619"/>
      <c r="DJ32" s="619"/>
      <c r="DK32" s="620"/>
      <c r="DL32" s="624">
        <v>5</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2091752</v>
      </c>
      <c r="S33" s="619"/>
      <c r="T33" s="619"/>
      <c r="U33" s="619"/>
      <c r="V33" s="619"/>
      <c r="W33" s="619"/>
      <c r="X33" s="619"/>
      <c r="Y33" s="620"/>
      <c r="Z33" s="671">
        <v>11.7</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7115413</v>
      </c>
      <c r="CS33" s="637"/>
      <c r="CT33" s="637"/>
      <c r="CU33" s="637"/>
      <c r="CV33" s="637"/>
      <c r="CW33" s="637"/>
      <c r="CX33" s="637"/>
      <c r="CY33" s="638"/>
      <c r="CZ33" s="621">
        <v>41.4</v>
      </c>
      <c r="DA33" s="639"/>
      <c r="DB33" s="639"/>
      <c r="DC33" s="640"/>
      <c r="DD33" s="624">
        <v>5415416</v>
      </c>
      <c r="DE33" s="637"/>
      <c r="DF33" s="637"/>
      <c r="DG33" s="637"/>
      <c r="DH33" s="637"/>
      <c r="DI33" s="637"/>
      <c r="DJ33" s="637"/>
      <c r="DK33" s="638"/>
      <c r="DL33" s="624">
        <v>3571144</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1623554</v>
      </c>
      <c r="CS34" s="619"/>
      <c r="CT34" s="619"/>
      <c r="CU34" s="619"/>
      <c r="CV34" s="619"/>
      <c r="CW34" s="619"/>
      <c r="CX34" s="619"/>
      <c r="CY34" s="620"/>
      <c r="CZ34" s="621">
        <v>9.4</v>
      </c>
      <c r="DA34" s="639"/>
      <c r="DB34" s="639"/>
      <c r="DC34" s="640"/>
      <c r="DD34" s="624">
        <v>1237311</v>
      </c>
      <c r="DE34" s="619"/>
      <c r="DF34" s="619"/>
      <c r="DG34" s="619"/>
      <c r="DH34" s="619"/>
      <c r="DI34" s="619"/>
      <c r="DJ34" s="619"/>
      <c r="DK34" s="620"/>
      <c r="DL34" s="624">
        <v>943515</v>
      </c>
      <c r="DM34" s="619"/>
      <c r="DN34" s="619"/>
      <c r="DO34" s="619"/>
      <c r="DP34" s="619"/>
      <c r="DQ34" s="619"/>
      <c r="DR34" s="619"/>
      <c r="DS34" s="619"/>
      <c r="DT34" s="619"/>
      <c r="DU34" s="619"/>
      <c r="DV34" s="620"/>
      <c r="DW34" s="641">
        <v>10.199999999999999</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v>530052</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2105006</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3462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210170</v>
      </c>
      <c r="CS35" s="637"/>
      <c r="CT35" s="637"/>
      <c r="CU35" s="637"/>
      <c r="CV35" s="637"/>
      <c r="CW35" s="637"/>
      <c r="CX35" s="637"/>
      <c r="CY35" s="638"/>
      <c r="CZ35" s="621">
        <v>1.2</v>
      </c>
      <c r="DA35" s="639"/>
      <c r="DB35" s="639"/>
      <c r="DC35" s="640"/>
      <c r="DD35" s="624">
        <v>164134</v>
      </c>
      <c r="DE35" s="637"/>
      <c r="DF35" s="637"/>
      <c r="DG35" s="637"/>
      <c r="DH35" s="637"/>
      <c r="DI35" s="637"/>
      <c r="DJ35" s="637"/>
      <c r="DK35" s="638"/>
      <c r="DL35" s="624">
        <v>159460</v>
      </c>
      <c r="DM35" s="637"/>
      <c r="DN35" s="637"/>
      <c r="DO35" s="637"/>
      <c r="DP35" s="637"/>
      <c r="DQ35" s="637"/>
      <c r="DR35" s="637"/>
      <c r="DS35" s="637"/>
      <c r="DT35" s="637"/>
      <c r="DU35" s="637"/>
      <c r="DV35" s="638"/>
      <c r="DW35" s="641">
        <v>1.7</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17875893</v>
      </c>
      <c r="S36" s="659"/>
      <c r="T36" s="659"/>
      <c r="U36" s="659"/>
      <c r="V36" s="659"/>
      <c r="W36" s="659"/>
      <c r="X36" s="659"/>
      <c r="Y36" s="662"/>
      <c r="Z36" s="663">
        <v>100</v>
      </c>
      <c r="AA36" s="663"/>
      <c r="AB36" s="663"/>
      <c r="AC36" s="663"/>
      <c r="AD36" s="664">
        <v>8747145</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474201</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-114371</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2184304</v>
      </c>
      <c r="CS36" s="619"/>
      <c r="CT36" s="619"/>
      <c r="CU36" s="619"/>
      <c r="CV36" s="619"/>
      <c r="CW36" s="619"/>
      <c r="CX36" s="619"/>
      <c r="CY36" s="620"/>
      <c r="CZ36" s="621">
        <v>12.7</v>
      </c>
      <c r="DA36" s="639"/>
      <c r="DB36" s="639"/>
      <c r="DC36" s="640"/>
      <c r="DD36" s="624">
        <v>1665116</v>
      </c>
      <c r="DE36" s="619"/>
      <c r="DF36" s="619"/>
      <c r="DG36" s="619"/>
      <c r="DH36" s="619"/>
      <c r="DI36" s="619"/>
      <c r="DJ36" s="619"/>
      <c r="DK36" s="620"/>
      <c r="DL36" s="624">
        <v>906670</v>
      </c>
      <c r="DM36" s="619"/>
      <c r="DN36" s="619"/>
      <c r="DO36" s="619"/>
      <c r="DP36" s="619"/>
      <c r="DQ36" s="619"/>
      <c r="DR36" s="619"/>
      <c r="DS36" s="619"/>
      <c r="DT36" s="619"/>
      <c r="DU36" s="619"/>
      <c r="DV36" s="620"/>
      <c r="DW36" s="641">
        <v>9.8000000000000007</v>
      </c>
      <c r="DX36" s="642"/>
      <c r="DY36" s="642"/>
      <c r="DZ36" s="642"/>
      <c r="EA36" s="642"/>
      <c r="EB36" s="642"/>
      <c r="EC36" s="643"/>
    </row>
    <row r="37" spans="2:133" ht="11.25" customHeight="1">
      <c r="AQ37" s="644" t="s">
        <v>313</v>
      </c>
      <c r="AR37" s="645"/>
      <c r="AS37" s="645"/>
      <c r="AT37" s="645"/>
      <c r="AU37" s="645"/>
      <c r="AV37" s="645"/>
      <c r="AW37" s="645"/>
      <c r="AX37" s="645"/>
      <c r="AY37" s="646"/>
      <c r="AZ37" s="618">
        <v>210177</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3515</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754144</v>
      </c>
      <c r="CS37" s="637"/>
      <c r="CT37" s="637"/>
      <c r="CU37" s="637"/>
      <c r="CV37" s="637"/>
      <c r="CW37" s="637"/>
      <c r="CX37" s="637"/>
      <c r="CY37" s="638"/>
      <c r="CZ37" s="621">
        <v>4.4000000000000004</v>
      </c>
      <c r="DA37" s="639"/>
      <c r="DB37" s="639"/>
      <c r="DC37" s="640"/>
      <c r="DD37" s="624">
        <v>728082</v>
      </c>
      <c r="DE37" s="637"/>
      <c r="DF37" s="637"/>
      <c r="DG37" s="637"/>
      <c r="DH37" s="637"/>
      <c r="DI37" s="637"/>
      <c r="DJ37" s="637"/>
      <c r="DK37" s="638"/>
      <c r="DL37" s="624">
        <v>722504</v>
      </c>
      <c r="DM37" s="637"/>
      <c r="DN37" s="637"/>
      <c r="DO37" s="637"/>
      <c r="DP37" s="637"/>
      <c r="DQ37" s="637"/>
      <c r="DR37" s="637"/>
      <c r="DS37" s="637"/>
      <c r="DT37" s="637"/>
      <c r="DU37" s="637"/>
      <c r="DV37" s="638"/>
      <c r="DW37" s="641">
        <v>7.8</v>
      </c>
      <c r="DX37" s="642"/>
      <c r="DY37" s="642"/>
      <c r="DZ37" s="642"/>
      <c r="EA37" s="642"/>
      <c r="EB37" s="642"/>
      <c r="EC37" s="643"/>
    </row>
    <row r="38" spans="2:133" ht="11.25" customHeight="1">
      <c r="AQ38" s="644" t="s">
        <v>316</v>
      </c>
      <c r="AR38" s="645"/>
      <c r="AS38" s="645"/>
      <c r="AT38" s="645"/>
      <c r="AU38" s="645"/>
      <c r="AV38" s="645"/>
      <c r="AW38" s="645"/>
      <c r="AX38" s="645"/>
      <c r="AY38" s="646"/>
      <c r="AZ38" s="618">
        <v>35103</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5269</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2015820</v>
      </c>
      <c r="CS38" s="619"/>
      <c r="CT38" s="619"/>
      <c r="CU38" s="619"/>
      <c r="CV38" s="619"/>
      <c r="CW38" s="619"/>
      <c r="CX38" s="619"/>
      <c r="CY38" s="620"/>
      <c r="CZ38" s="621">
        <v>11.7</v>
      </c>
      <c r="DA38" s="639"/>
      <c r="DB38" s="639"/>
      <c r="DC38" s="640"/>
      <c r="DD38" s="624">
        <v>1837671</v>
      </c>
      <c r="DE38" s="619"/>
      <c r="DF38" s="619"/>
      <c r="DG38" s="619"/>
      <c r="DH38" s="619"/>
      <c r="DI38" s="619"/>
      <c r="DJ38" s="619"/>
      <c r="DK38" s="620"/>
      <c r="DL38" s="624">
        <v>1561499</v>
      </c>
      <c r="DM38" s="619"/>
      <c r="DN38" s="619"/>
      <c r="DO38" s="619"/>
      <c r="DP38" s="619"/>
      <c r="DQ38" s="619"/>
      <c r="DR38" s="619"/>
      <c r="DS38" s="619"/>
      <c r="DT38" s="619"/>
      <c r="DU38" s="619"/>
      <c r="DV38" s="620"/>
      <c r="DW38" s="641">
        <v>16.8</v>
      </c>
      <c r="DX38" s="642"/>
      <c r="DY38" s="642"/>
      <c r="DZ38" s="642"/>
      <c r="EA38" s="642"/>
      <c r="EB38" s="642"/>
      <c r="EC38" s="643"/>
    </row>
    <row r="39" spans="2:133" ht="11.25" customHeight="1">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90</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668569</v>
      </c>
      <c r="CS39" s="637"/>
      <c r="CT39" s="637"/>
      <c r="CU39" s="637"/>
      <c r="CV39" s="637"/>
      <c r="CW39" s="637"/>
      <c r="CX39" s="637"/>
      <c r="CY39" s="638"/>
      <c r="CZ39" s="621">
        <v>3.9</v>
      </c>
      <c r="DA39" s="639"/>
      <c r="DB39" s="639"/>
      <c r="DC39" s="640"/>
      <c r="DD39" s="624">
        <v>511074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320922</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130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412996</v>
      </c>
      <c r="CS40" s="619"/>
      <c r="CT40" s="619"/>
      <c r="CU40" s="619"/>
      <c r="CV40" s="619"/>
      <c r="CW40" s="619"/>
      <c r="CX40" s="619"/>
      <c r="CY40" s="620"/>
      <c r="CZ40" s="621">
        <v>2.4</v>
      </c>
      <c r="DA40" s="639"/>
      <c r="DB40" s="639"/>
      <c r="DC40" s="640"/>
      <c r="DD40" s="624">
        <v>110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1064603</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446</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2848024</v>
      </c>
      <c r="CS42" s="619"/>
      <c r="CT42" s="619"/>
      <c r="CU42" s="619"/>
      <c r="CV42" s="619"/>
      <c r="CW42" s="619"/>
      <c r="CX42" s="619"/>
      <c r="CY42" s="620"/>
      <c r="CZ42" s="621">
        <v>16.600000000000001</v>
      </c>
      <c r="DA42" s="622"/>
      <c r="DB42" s="622"/>
      <c r="DC42" s="623"/>
      <c r="DD42" s="624">
        <v>286433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35342</v>
      </c>
      <c r="CS43" s="637"/>
      <c r="CT43" s="637"/>
      <c r="CU43" s="637"/>
      <c r="CV43" s="637"/>
      <c r="CW43" s="637"/>
      <c r="CX43" s="637"/>
      <c r="CY43" s="638"/>
      <c r="CZ43" s="621">
        <v>0.2</v>
      </c>
      <c r="DA43" s="639"/>
      <c r="DB43" s="639"/>
      <c r="DC43" s="640"/>
      <c r="DD43" s="624">
        <v>7640</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1151695</v>
      </c>
      <c r="CS44" s="619"/>
      <c r="CT44" s="619"/>
      <c r="CU44" s="619"/>
      <c r="CV44" s="619"/>
      <c r="CW44" s="619"/>
      <c r="CX44" s="619"/>
      <c r="CY44" s="620"/>
      <c r="CZ44" s="621">
        <v>6.7</v>
      </c>
      <c r="DA44" s="622"/>
      <c r="DB44" s="622"/>
      <c r="DC44" s="623"/>
      <c r="DD44" s="624">
        <v>124192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828697</v>
      </c>
      <c r="CS45" s="637"/>
      <c r="CT45" s="637"/>
      <c r="CU45" s="637"/>
      <c r="CV45" s="637"/>
      <c r="CW45" s="637"/>
      <c r="CX45" s="637"/>
      <c r="CY45" s="638"/>
      <c r="CZ45" s="621">
        <v>4.8</v>
      </c>
      <c r="DA45" s="639"/>
      <c r="DB45" s="639"/>
      <c r="DC45" s="640"/>
      <c r="DD45" s="624">
        <v>12021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267521</v>
      </c>
      <c r="CS46" s="619"/>
      <c r="CT46" s="619"/>
      <c r="CU46" s="619"/>
      <c r="CV46" s="619"/>
      <c r="CW46" s="619"/>
      <c r="CX46" s="619"/>
      <c r="CY46" s="620"/>
      <c r="CZ46" s="621">
        <v>1.6</v>
      </c>
      <c r="DA46" s="622"/>
      <c r="DB46" s="622"/>
      <c r="DC46" s="623"/>
      <c r="DD46" s="624">
        <v>109794</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v>1696329</v>
      </c>
      <c r="CS47" s="637"/>
      <c r="CT47" s="637"/>
      <c r="CU47" s="637"/>
      <c r="CV47" s="637"/>
      <c r="CW47" s="637"/>
      <c r="CX47" s="637"/>
      <c r="CY47" s="638"/>
      <c r="CZ47" s="621">
        <v>9.9</v>
      </c>
      <c r="DA47" s="639"/>
      <c r="DB47" s="639"/>
      <c r="DC47" s="640"/>
      <c r="DD47" s="624">
        <v>162241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17180955</v>
      </c>
      <c r="CS49" s="603"/>
      <c r="CT49" s="603"/>
      <c r="CU49" s="603"/>
      <c r="CV49" s="603"/>
      <c r="CW49" s="603"/>
      <c r="CX49" s="603"/>
      <c r="CY49" s="604"/>
      <c r="CZ49" s="605">
        <v>100</v>
      </c>
      <c r="DA49" s="606"/>
      <c r="DB49" s="606"/>
      <c r="DC49" s="607"/>
      <c r="DD49" s="608">
        <v>10722893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17876</v>
      </c>
      <c r="R7" s="1131"/>
      <c r="S7" s="1131"/>
      <c r="T7" s="1131"/>
      <c r="U7" s="1131"/>
      <c r="V7" s="1131">
        <v>17181</v>
      </c>
      <c r="W7" s="1131"/>
      <c r="X7" s="1131"/>
      <c r="Y7" s="1131"/>
      <c r="Z7" s="1131"/>
      <c r="AA7" s="1131">
        <v>695</v>
      </c>
      <c r="AB7" s="1131"/>
      <c r="AC7" s="1131"/>
      <c r="AD7" s="1131"/>
      <c r="AE7" s="1132"/>
      <c r="AF7" s="1133">
        <v>487</v>
      </c>
      <c r="AG7" s="1134"/>
      <c r="AH7" s="1134"/>
      <c r="AI7" s="1134"/>
      <c r="AJ7" s="1135"/>
      <c r="AK7" s="1117">
        <v>9</v>
      </c>
      <c r="AL7" s="1118"/>
      <c r="AM7" s="1118"/>
      <c r="AN7" s="1118"/>
      <c r="AO7" s="1118"/>
      <c r="AP7" s="1118">
        <v>22437</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553</v>
      </c>
      <c r="BS7" s="1121" t="s">
        <v>554</v>
      </c>
      <c r="BT7" s="1122"/>
      <c r="BU7" s="1122"/>
      <c r="BV7" s="1122"/>
      <c r="BW7" s="1122"/>
      <c r="BX7" s="1122"/>
      <c r="BY7" s="1122"/>
      <c r="BZ7" s="1122"/>
      <c r="CA7" s="1122"/>
      <c r="CB7" s="1122"/>
      <c r="CC7" s="1122"/>
      <c r="CD7" s="1122"/>
      <c r="CE7" s="1122"/>
      <c r="CF7" s="1122"/>
      <c r="CG7" s="1123"/>
      <c r="CH7" s="1114">
        <v>-8</v>
      </c>
      <c r="CI7" s="1115"/>
      <c r="CJ7" s="1115"/>
      <c r="CK7" s="1115"/>
      <c r="CL7" s="1116"/>
      <c r="CM7" s="1114">
        <v>242</v>
      </c>
      <c r="CN7" s="1115"/>
      <c r="CO7" s="1115"/>
      <c r="CP7" s="1115"/>
      <c r="CQ7" s="1116"/>
      <c r="CR7" s="1114">
        <v>3</v>
      </c>
      <c r="CS7" s="1115"/>
      <c r="CT7" s="1115"/>
      <c r="CU7" s="1115"/>
      <c r="CV7" s="1116"/>
      <c r="CW7" s="1114" t="s">
        <v>555</v>
      </c>
      <c r="CX7" s="1115"/>
      <c r="CY7" s="1115"/>
      <c r="CZ7" s="1115"/>
      <c r="DA7" s="1116"/>
      <c r="DB7" s="1114" t="s">
        <v>489</v>
      </c>
      <c r="DC7" s="1115"/>
      <c r="DD7" s="1115"/>
      <c r="DE7" s="1115"/>
      <c r="DF7" s="1116"/>
      <c r="DG7" s="1114">
        <v>361</v>
      </c>
      <c r="DH7" s="1115"/>
      <c r="DI7" s="1115"/>
      <c r="DJ7" s="1115"/>
      <c r="DK7" s="1116"/>
      <c r="DL7" s="1114">
        <v>250</v>
      </c>
      <c r="DM7" s="1115"/>
      <c r="DN7" s="1115"/>
      <c r="DO7" s="1115"/>
      <c r="DP7" s="1116"/>
      <c r="DQ7" s="1114">
        <v>48</v>
      </c>
      <c r="DR7" s="1115"/>
      <c r="DS7" s="1115"/>
      <c r="DT7" s="1115"/>
      <c r="DU7" s="1116"/>
      <c r="DV7" s="1141"/>
      <c r="DW7" s="1142"/>
      <c r="DX7" s="1142"/>
      <c r="DY7" s="1142"/>
      <c r="DZ7" s="1143"/>
      <c r="EA7" s="205"/>
    </row>
    <row r="8" spans="1:131" s="206" customFormat="1" ht="26.25" customHeight="1">
      <c r="A8" s="212">
        <v>2</v>
      </c>
      <c r="B8" s="1057"/>
      <c r="C8" s="1058"/>
      <c r="D8" s="1058"/>
      <c r="E8" s="1058"/>
      <c r="F8" s="1058"/>
      <c r="G8" s="1058"/>
      <c r="H8" s="1058"/>
      <c r="I8" s="1058"/>
      <c r="J8" s="1058"/>
      <c r="K8" s="1058"/>
      <c r="L8" s="1058"/>
      <c r="M8" s="1058"/>
      <c r="N8" s="1058"/>
      <c r="O8" s="1058"/>
      <c r="P8" s="1059"/>
      <c r="Q8" s="1069"/>
      <c r="R8" s="1070"/>
      <c r="S8" s="1070"/>
      <c r="T8" s="1070"/>
      <c r="U8" s="1070"/>
      <c r="V8" s="1070"/>
      <c r="W8" s="1070"/>
      <c r="X8" s="1070"/>
      <c r="Y8" s="1070"/>
      <c r="Z8" s="1070"/>
      <c r="AA8" s="1070"/>
      <c r="AB8" s="1070"/>
      <c r="AC8" s="1070"/>
      <c r="AD8" s="1070"/>
      <c r="AE8" s="1071"/>
      <c r="AF8" s="1063"/>
      <c r="AG8" s="1064"/>
      <c r="AH8" s="1064"/>
      <c r="AI8" s="1064"/>
      <c r="AJ8" s="1065"/>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556</v>
      </c>
      <c r="BT8" s="1041"/>
      <c r="BU8" s="1041"/>
      <c r="BV8" s="1041"/>
      <c r="BW8" s="1041"/>
      <c r="BX8" s="1041"/>
      <c r="BY8" s="1041"/>
      <c r="BZ8" s="1041"/>
      <c r="CA8" s="1041"/>
      <c r="CB8" s="1041"/>
      <c r="CC8" s="1041"/>
      <c r="CD8" s="1041"/>
      <c r="CE8" s="1041"/>
      <c r="CF8" s="1041"/>
      <c r="CG8" s="1042"/>
      <c r="CH8" s="1015">
        <v>-1</v>
      </c>
      <c r="CI8" s="1016"/>
      <c r="CJ8" s="1016"/>
      <c r="CK8" s="1016"/>
      <c r="CL8" s="1017"/>
      <c r="CM8" s="1015">
        <v>52</v>
      </c>
      <c r="CN8" s="1016"/>
      <c r="CO8" s="1016"/>
      <c r="CP8" s="1016"/>
      <c r="CQ8" s="1017"/>
      <c r="CR8" s="1015">
        <v>124</v>
      </c>
      <c r="CS8" s="1016"/>
      <c r="CT8" s="1016"/>
      <c r="CU8" s="1016"/>
      <c r="CV8" s="1017"/>
      <c r="CW8" s="1015" t="s">
        <v>555</v>
      </c>
      <c r="CX8" s="1016"/>
      <c r="CY8" s="1016"/>
      <c r="CZ8" s="1016"/>
      <c r="DA8" s="1017"/>
      <c r="DB8" s="1015" t="s">
        <v>489</v>
      </c>
      <c r="DC8" s="1016"/>
      <c r="DD8" s="1016"/>
      <c r="DE8" s="1016"/>
      <c r="DF8" s="1017"/>
      <c r="DG8" s="1015" t="s">
        <v>489</v>
      </c>
      <c r="DH8" s="1016"/>
      <c r="DI8" s="1016"/>
      <c r="DJ8" s="1016"/>
      <c r="DK8" s="1017"/>
      <c r="DL8" s="1015" t="s">
        <v>489</v>
      </c>
      <c r="DM8" s="1016"/>
      <c r="DN8" s="1016"/>
      <c r="DO8" s="1016"/>
      <c r="DP8" s="1017"/>
      <c r="DQ8" s="1015" t="s">
        <v>489</v>
      </c>
      <c r="DR8" s="1016"/>
      <c r="DS8" s="1016"/>
      <c r="DT8" s="1016"/>
      <c r="DU8" s="1017"/>
      <c r="DV8" s="1018"/>
      <c r="DW8" s="1019"/>
      <c r="DX8" s="1019"/>
      <c r="DY8" s="1019"/>
      <c r="DZ8" s="1020"/>
      <c r="EA8" s="205"/>
    </row>
    <row r="9" spans="1:131" s="206" customFormat="1" ht="26.25" customHeight="1">
      <c r="A9" s="212">
        <v>3</v>
      </c>
      <c r="B9" s="1057"/>
      <c r="C9" s="1058"/>
      <c r="D9" s="1058"/>
      <c r="E9" s="1058"/>
      <c r="F9" s="1058"/>
      <c r="G9" s="1058"/>
      <c r="H9" s="1058"/>
      <c r="I9" s="1058"/>
      <c r="J9" s="1058"/>
      <c r="K9" s="1058"/>
      <c r="L9" s="1058"/>
      <c r="M9" s="1058"/>
      <c r="N9" s="1058"/>
      <c r="O9" s="1058"/>
      <c r="P9" s="1059"/>
      <c r="Q9" s="1069"/>
      <c r="R9" s="1070"/>
      <c r="S9" s="1070"/>
      <c r="T9" s="1070"/>
      <c r="U9" s="1070"/>
      <c r="V9" s="1070"/>
      <c r="W9" s="1070"/>
      <c r="X9" s="1070"/>
      <c r="Y9" s="1070"/>
      <c r="Z9" s="1070"/>
      <c r="AA9" s="1070"/>
      <c r="AB9" s="1070"/>
      <c r="AC9" s="1070"/>
      <c r="AD9" s="1070"/>
      <c r="AE9" s="1071"/>
      <c r="AF9" s="1063"/>
      <c r="AG9" s="1064"/>
      <c r="AH9" s="1064"/>
      <c r="AI9" s="1064"/>
      <c r="AJ9" s="1065"/>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557</v>
      </c>
      <c r="BT9" s="1041"/>
      <c r="BU9" s="1041"/>
      <c r="BV9" s="1041"/>
      <c r="BW9" s="1041"/>
      <c r="BX9" s="1041"/>
      <c r="BY9" s="1041"/>
      <c r="BZ9" s="1041"/>
      <c r="CA9" s="1041"/>
      <c r="CB9" s="1041"/>
      <c r="CC9" s="1041"/>
      <c r="CD9" s="1041"/>
      <c r="CE9" s="1041"/>
      <c r="CF9" s="1041"/>
      <c r="CG9" s="1042"/>
      <c r="CH9" s="1015">
        <v>-6</v>
      </c>
      <c r="CI9" s="1016"/>
      <c r="CJ9" s="1016"/>
      <c r="CK9" s="1016"/>
      <c r="CL9" s="1017"/>
      <c r="CM9" s="1015">
        <v>35</v>
      </c>
      <c r="CN9" s="1016"/>
      <c r="CO9" s="1016"/>
      <c r="CP9" s="1016"/>
      <c r="CQ9" s="1017"/>
      <c r="CR9" s="1015">
        <v>2</v>
      </c>
      <c r="CS9" s="1016"/>
      <c r="CT9" s="1016"/>
      <c r="CU9" s="1016"/>
      <c r="CV9" s="1017"/>
      <c r="CW9" s="1015" t="s">
        <v>555</v>
      </c>
      <c r="CX9" s="1016"/>
      <c r="CY9" s="1016"/>
      <c r="CZ9" s="1016"/>
      <c r="DA9" s="1017"/>
      <c r="DB9" s="1015" t="s">
        <v>489</v>
      </c>
      <c r="DC9" s="1016"/>
      <c r="DD9" s="1016"/>
      <c r="DE9" s="1016"/>
      <c r="DF9" s="1017"/>
      <c r="DG9" s="1015" t="s">
        <v>489</v>
      </c>
      <c r="DH9" s="1016"/>
      <c r="DI9" s="1016"/>
      <c r="DJ9" s="1016"/>
      <c r="DK9" s="1017"/>
      <c r="DL9" s="1015" t="s">
        <v>489</v>
      </c>
      <c r="DM9" s="1016"/>
      <c r="DN9" s="1016"/>
      <c r="DO9" s="1016"/>
      <c r="DP9" s="1017"/>
      <c r="DQ9" s="1015" t="s">
        <v>489</v>
      </c>
      <c r="DR9" s="1016"/>
      <c r="DS9" s="1016"/>
      <c r="DT9" s="1016"/>
      <c r="DU9" s="1017"/>
      <c r="DV9" s="1018"/>
      <c r="DW9" s="1019"/>
      <c r="DX9" s="1019"/>
      <c r="DY9" s="1019"/>
      <c r="DZ9" s="1020"/>
      <c r="EA9" s="205"/>
    </row>
    <row r="10" spans="1:131" s="206" customFormat="1" ht="26.25" customHeight="1">
      <c r="A10" s="212">
        <v>4</v>
      </c>
      <c r="B10" s="1057"/>
      <c r="C10" s="1058"/>
      <c r="D10" s="1058"/>
      <c r="E10" s="1058"/>
      <c r="F10" s="1058"/>
      <c r="G10" s="1058"/>
      <c r="H10" s="1058"/>
      <c r="I10" s="1058"/>
      <c r="J10" s="1058"/>
      <c r="K10" s="1058"/>
      <c r="L10" s="1058"/>
      <c r="M10" s="1058"/>
      <c r="N10" s="1058"/>
      <c r="O10" s="1058"/>
      <c r="P10" s="1059"/>
      <c r="Q10" s="1069"/>
      <c r="R10" s="1070"/>
      <c r="S10" s="1070"/>
      <c r="T10" s="1070"/>
      <c r="U10" s="1070"/>
      <c r="V10" s="1070"/>
      <c r="W10" s="1070"/>
      <c r="X10" s="1070"/>
      <c r="Y10" s="1070"/>
      <c r="Z10" s="1070"/>
      <c r="AA10" s="1070"/>
      <c r="AB10" s="1070"/>
      <c r="AC10" s="1070"/>
      <c r="AD10" s="1070"/>
      <c r="AE10" s="1071"/>
      <c r="AF10" s="1063"/>
      <c r="AG10" s="1064"/>
      <c r="AH10" s="1064"/>
      <c r="AI10" s="1064"/>
      <c r="AJ10" s="1065"/>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t="s">
        <v>558</v>
      </c>
      <c r="BT10" s="1041"/>
      <c r="BU10" s="1041"/>
      <c r="BV10" s="1041"/>
      <c r="BW10" s="1041"/>
      <c r="BX10" s="1041"/>
      <c r="BY10" s="1041"/>
      <c r="BZ10" s="1041"/>
      <c r="CA10" s="1041"/>
      <c r="CB10" s="1041"/>
      <c r="CC10" s="1041"/>
      <c r="CD10" s="1041"/>
      <c r="CE10" s="1041"/>
      <c r="CF10" s="1041"/>
      <c r="CG10" s="1042"/>
      <c r="CH10" s="1015">
        <v>1</v>
      </c>
      <c r="CI10" s="1016"/>
      <c r="CJ10" s="1016"/>
      <c r="CK10" s="1016"/>
      <c r="CL10" s="1017"/>
      <c r="CM10" s="1015">
        <v>17</v>
      </c>
      <c r="CN10" s="1016"/>
      <c r="CO10" s="1016"/>
      <c r="CP10" s="1016"/>
      <c r="CQ10" s="1017"/>
      <c r="CR10" s="1015">
        <v>1</v>
      </c>
      <c r="CS10" s="1016"/>
      <c r="CT10" s="1016"/>
      <c r="CU10" s="1016"/>
      <c r="CV10" s="1017"/>
      <c r="CW10" s="1015" t="s">
        <v>555</v>
      </c>
      <c r="CX10" s="1016"/>
      <c r="CY10" s="1016"/>
      <c r="CZ10" s="1016"/>
      <c r="DA10" s="1017"/>
      <c r="DB10" s="1015" t="s">
        <v>489</v>
      </c>
      <c r="DC10" s="1016"/>
      <c r="DD10" s="1016"/>
      <c r="DE10" s="1016"/>
      <c r="DF10" s="1017"/>
      <c r="DG10" s="1015" t="s">
        <v>489</v>
      </c>
      <c r="DH10" s="1016"/>
      <c r="DI10" s="1016"/>
      <c r="DJ10" s="1016"/>
      <c r="DK10" s="1017"/>
      <c r="DL10" s="1015" t="s">
        <v>489</v>
      </c>
      <c r="DM10" s="1016"/>
      <c r="DN10" s="1016"/>
      <c r="DO10" s="1016"/>
      <c r="DP10" s="1017"/>
      <c r="DQ10" s="1015" t="s">
        <v>489</v>
      </c>
      <c r="DR10" s="1016"/>
      <c r="DS10" s="1016"/>
      <c r="DT10" s="1016"/>
      <c r="DU10" s="1017"/>
      <c r="DV10" s="1018"/>
      <c r="DW10" s="1019"/>
      <c r="DX10" s="1019"/>
      <c r="DY10" s="1019"/>
      <c r="DZ10" s="1020"/>
      <c r="EA10" s="205"/>
    </row>
    <row r="11" spans="1:131" s="206" customFormat="1" ht="26.25" customHeight="1">
      <c r="A11" s="212">
        <v>5</v>
      </c>
      <c r="B11" s="1057"/>
      <c r="C11" s="1058"/>
      <c r="D11" s="1058"/>
      <c r="E11" s="1058"/>
      <c r="F11" s="1058"/>
      <c r="G11" s="1058"/>
      <c r="H11" s="1058"/>
      <c r="I11" s="1058"/>
      <c r="J11" s="1058"/>
      <c r="K11" s="1058"/>
      <c r="L11" s="1058"/>
      <c r="M11" s="1058"/>
      <c r="N11" s="1058"/>
      <c r="O11" s="1058"/>
      <c r="P11" s="1059"/>
      <c r="Q11" s="1069"/>
      <c r="R11" s="1070"/>
      <c r="S11" s="1070"/>
      <c r="T11" s="1070"/>
      <c r="U11" s="1070"/>
      <c r="V11" s="1070"/>
      <c r="W11" s="1070"/>
      <c r="X11" s="1070"/>
      <c r="Y11" s="1070"/>
      <c r="Z11" s="1070"/>
      <c r="AA11" s="1070"/>
      <c r="AB11" s="1070"/>
      <c r="AC11" s="1070"/>
      <c r="AD11" s="1070"/>
      <c r="AE11" s="1071"/>
      <c r="AF11" s="1063"/>
      <c r="AG11" s="1064"/>
      <c r="AH11" s="1064"/>
      <c r="AI11" s="1064"/>
      <c r="AJ11" s="1065"/>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t="s">
        <v>559</v>
      </c>
      <c r="BT11" s="1041"/>
      <c r="BU11" s="1041"/>
      <c r="BV11" s="1041"/>
      <c r="BW11" s="1041"/>
      <c r="BX11" s="1041"/>
      <c r="BY11" s="1041"/>
      <c r="BZ11" s="1041"/>
      <c r="CA11" s="1041"/>
      <c r="CB11" s="1041"/>
      <c r="CC11" s="1041"/>
      <c r="CD11" s="1041"/>
      <c r="CE11" s="1041"/>
      <c r="CF11" s="1041"/>
      <c r="CG11" s="1042"/>
      <c r="CH11" s="1015">
        <v>1</v>
      </c>
      <c r="CI11" s="1016"/>
      <c r="CJ11" s="1016"/>
      <c r="CK11" s="1016"/>
      <c r="CL11" s="1017"/>
      <c r="CM11" s="1015">
        <v>383</v>
      </c>
      <c r="CN11" s="1016"/>
      <c r="CO11" s="1016"/>
      <c r="CP11" s="1016"/>
      <c r="CQ11" s="1017"/>
      <c r="CR11" s="1015">
        <v>10</v>
      </c>
      <c r="CS11" s="1016"/>
      <c r="CT11" s="1016"/>
      <c r="CU11" s="1016"/>
      <c r="CV11" s="1017"/>
      <c r="CW11" s="1015">
        <v>25</v>
      </c>
      <c r="CX11" s="1016"/>
      <c r="CY11" s="1016"/>
      <c r="CZ11" s="1016"/>
      <c r="DA11" s="1017"/>
      <c r="DB11" s="1015" t="s">
        <v>489</v>
      </c>
      <c r="DC11" s="1016"/>
      <c r="DD11" s="1016"/>
      <c r="DE11" s="1016"/>
      <c r="DF11" s="1017"/>
      <c r="DG11" s="1015" t="s">
        <v>489</v>
      </c>
      <c r="DH11" s="1016"/>
      <c r="DI11" s="1016"/>
      <c r="DJ11" s="1016"/>
      <c r="DK11" s="1017"/>
      <c r="DL11" s="1015" t="s">
        <v>489</v>
      </c>
      <c r="DM11" s="1016"/>
      <c r="DN11" s="1016"/>
      <c r="DO11" s="1016"/>
      <c r="DP11" s="1017"/>
      <c r="DQ11" s="1015" t="s">
        <v>489</v>
      </c>
      <c r="DR11" s="1016"/>
      <c r="DS11" s="1016"/>
      <c r="DT11" s="1016"/>
      <c r="DU11" s="1017"/>
      <c r="DV11" s="1018"/>
      <c r="DW11" s="1019"/>
      <c r="DX11" s="1019"/>
      <c r="DY11" s="1019"/>
      <c r="DZ11" s="1020"/>
      <c r="EA11" s="205"/>
    </row>
    <row r="12" spans="1:131" s="206" customFormat="1" ht="26.25" customHeight="1">
      <c r="A12" s="212">
        <v>6</v>
      </c>
      <c r="B12" s="1057"/>
      <c r="C12" s="1058"/>
      <c r="D12" s="1058"/>
      <c r="E12" s="1058"/>
      <c r="F12" s="1058"/>
      <c r="G12" s="1058"/>
      <c r="H12" s="1058"/>
      <c r="I12" s="1058"/>
      <c r="J12" s="1058"/>
      <c r="K12" s="1058"/>
      <c r="L12" s="1058"/>
      <c r="M12" s="1058"/>
      <c r="N12" s="1058"/>
      <c r="O12" s="1058"/>
      <c r="P12" s="1059"/>
      <c r="Q12" s="1069"/>
      <c r="R12" s="1070"/>
      <c r="S12" s="1070"/>
      <c r="T12" s="1070"/>
      <c r="U12" s="1070"/>
      <c r="V12" s="1070"/>
      <c r="W12" s="1070"/>
      <c r="X12" s="1070"/>
      <c r="Y12" s="1070"/>
      <c r="Z12" s="1070"/>
      <c r="AA12" s="1070"/>
      <c r="AB12" s="1070"/>
      <c r="AC12" s="1070"/>
      <c r="AD12" s="1070"/>
      <c r="AE12" s="1071"/>
      <c r="AF12" s="1063"/>
      <c r="AG12" s="1064"/>
      <c r="AH12" s="1064"/>
      <c r="AI12" s="1064"/>
      <c r="AJ12" s="1065"/>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57"/>
      <c r="C13" s="1058"/>
      <c r="D13" s="1058"/>
      <c r="E13" s="1058"/>
      <c r="F13" s="1058"/>
      <c r="G13" s="1058"/>
      <c r="H13" s="1058"/>
      <c r="I13" s="1058"/>
      <c r="J13" s="1058"/>
      <c r="K13" s="1058"/>
      <c r="L13" s="1058"/>
      <c r="M13" s="1058"/>
      <c r="N13" s="1058"/>
      <c r="O13" s="1058"/>
      <c r="P13" s="1059"/>
      <c r="Q13" s="1069"/>
      <c r="R13" s="1070"/>
      <c r="S13" s="1070"/>
      <c r="T13" s="1070"/>
      <c r="U13" s="1070"/>
      <c r="V13" s="1070"/>
      <c r="W13" s="1070"/>
      <c r="X13" s="1070"/>
      <c r="Y13" s="1070"/>
      <c r="Z13" s="1070"/>
      <c r="AA13" s="1070"/>
      <c r="AB13" s="1070"/>
      <c r="AC13" s="1070"/>
      <c r="AD13" s="1070"/>
      <c r="AE13" s="1071"/>
      <c r="AF13" s="1063"/>
      <c r="AG13" s="1064"/>
      <c r="AH13" s="1064"/>
      <c r="AI13" s="1064"/>
      <c r="AJ13" s="1065"/>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57"/>
      <c r="C14" s="1058"/>
      <c r="D14" s="1058"/>
      <c r="E14" s="1058"/>
      <c r="F14" s="1058"/>
      <c r="G14" s="1058"/>
      <c r="H14" s="1058"/>
      <c r="I14" s="1058"/>
      <c r="J14" s="1058"/>
      <c r="K14" s="1058"/>
      <c r="L14" s="1058"/>
      <c r="M14" s="1058"/>
      <c r="N14" s="1058"/>
      <c r="O14" s="1058"/>
      <c r="P14" s="1059"/>
      <c r="Q14" s="1069"/>
      <c r="R14" s="1070"/>
      <c r="S14" s="1070"/>
      <c r="T14" s="1070"/>
      <c r="U14" s="1070"/>
      <c r="V14" s="1070"/>
      <c r="W14" s="1070"/>
      <c r="X14" s="1070"/>
      <c r="Y14" s="1070"/>
      <c r="Z14" s="1070"/>
      <c r="AA14" s="1070"/>
      <c r="AB14" s="1070"/>
      <c r="AC14" s="1070"/>
      <c r="AD14" s="1070"/>
      <c r="AE14" s="1071"/>
      <c r="AF14" s="1063"/>
      <c r="AG14" s="1064"/>
      <c r="AH14" s="1064"/>
      <c r="AI14" s="1064"/>
      <c r="AJ14" s="1065"/>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57"/>
      <c r="C15" s="1058"/>
      <c r="D15" s="1058"/>
      <c r="E15" s="1058"/>
      <c r="F15" s="1058"/>
      <c r="G15" s="1058"/>
      <c r="H15" s="1058"/>
      <c r="I15" s="1058"/>
      <c r="J15" s="1058"/>
      <c r="K15" s="1058"/>
      <c r="L15" s="1058"/>
      <c r="M15" s="1058"/>
      <c r="N15" s="1058"/>
      <c r="O15" s="1058"/>
      <c r="P15" s="1059"/>
      <c r="Q15" s="1069"/>
      <c r="R15" s="1070"/>
      <c r="S15" s="1070"/>
      <c r="T15" s="1070"/>
      <c r="U15" s="1070"/>
      <c r="V15" s="1070"/>
      <c r="W15" s="1070"/>
      <c r="X15" s="1070"/>
      <c r="Y15" s="1070"/>
      <c r="Z15" s="1070"/>
      <c r="AA15" s="1070"/>
      <c r="AB15" s="1070"/>
      <c r="AC15" s="1070"/>
      <c r="AD15" s="1070"/>
      <c r="AE15" s="1071"/>
      <c r="AF15" s="1063"/>
      <c r="AG15" s="1064"/>
      <c r="AH15" s="1064"/>
      <c r="AI15" s="1064"/>
      <c r="AJ15" s="1065"/>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57"/>
      <c r="C16" s="1058"/>
      <c r="D16" s="1058"/>
      <c r="E16" s="1058"/>
      <c r="F16" s="1058"/>
      <c r="G16" s="1058"/>
      <c r="H16" s="1058"/>
      <c r="I16" s="1058"/>
      <c r="J16" s="1058"/>
      <c r="K16" s="1058"/>
      <c r="L16" s="1058"/>
      <c r="M16" s="1058"/>
      <c r="N16" s="1058"/>
      <c r="O16" s="1058"/>
      <c r="P16" s="1059"/>
      <c r="Q16" s="1069"/>
      <c r="R16" s="1070"/>
      <c r="S16" s="1070"/>
      <c r="T16" s="1070"/>
      <c r="U16" s="1070"/>
      <c r="V16" s="1070"/>
      <c r="W16" s="1070"/>
      <c r="X16" s="1070"/>
      <c r="Y16" s="1070"/>
      <c r="Z16" s="1070"/>
      <c r="AA16" s="1070"/>
      <c r="AB16" s="1070"/>
      <c r="AC16" s="1070"/>
      <c r="AD16" s="1070"/>
      <c r="AE16" s="1071"/>
      <c r="AF16" s="1063"/>
      <c r="AG16" s="1064"/>
      <c r="AH16" s="1064"/>
      <c r="AI16" s="1064"/>
      <c r="AJ16" s="1065"/>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57"/>
      <c r="C17" s="1058"/>
      <c r="D17" s="1058"/>
      <c r="E17" s="1058"/>
      <c r="F17" s="1058"/>
      <c r="G17" s="1058"/>
      <c r="H17" s="1058"/>
      <c r="I17" s="1058"/>
      <c r="J17" s="1058"/>
      <c r="K17" s="1058"/>
      <c r="L17" s="1058"/>
      <c r="M17" s="1058"/>
      <c r="N17" s="1058"/>
      <c r="O17" s="1058"/>
      <c r="P17" s="1059"/>
      <c r="Q17" s="1069"/>
      <c r="R17" s="1070"/>
      <c r="S17" s="1070"/>
      <c r="T17" s="1070"/>
      <c r="U17" s="1070"/>
      <c r="V17" s="1070"/>
      <c r="W17" s="1070"/>
      <c r="X17" s="1070"/>
      <c r="Y17" s="1070"/>
      <c r="Z17" s="1070"/>
      <c r="AA17" s="1070"/>
      <c r="AB17" s="1070"/>
      <c r="AC17" s="1070"/>
      <c r="AD17" s="1070"/>
      <c r="AE17" s="1071"/>
      <c r="AF17" s="1063"/>
      <c r="AG17" s="1064"/>
      <c r="AH17" s="1064"/>
      <c r="AI17" s="1064"/>
      <c r="AJ17" s="1065"/>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57"/>
      <c r="C18" s="1058"/>
      <c r="D18" s="1058"/>
      <c r="E18" s="1058"/>
      <c r="F18" s="1058"/>
      <c r="G18" s="1058"/>
      <c r="H18" s="1058"/>
      <c r="I18" s="1058"/>
      <c r="J18" s="1058"/>
      <c r="K18" s="1058"/>
      <c r="L18" s="1058"/>
      <c r="M18" s="1058"/>
      <c r="N18" s="1058"/>
      <c r="O18" s="1058"/>
      <c r="P18" s="1059"/>
      <c r="Q18" s="1069"/>
      <c r="R18" s="1070"/>
      <c r="S18" s="1070"/>
      <c r="T18" s="1070"/>
      <c r="U18" s="1070"/>
      <c r="V18" s="1070"/>
      <c r="W18" s="1070"/>
      <c r="X18" s="1070"/>
      <c r="Y18" s="1070"/>
      <c r="Z18" s="1070"/>
      <c r="AA18" s="1070"/>
      <c r="AB18" s="1070"/>
      <c r="AC18" s="1070"/>
      <c r="AD18" s="1070"/>
      <c r="AE18" s="1071"/>
      <c r="AF18" s="1063"/>
      <c r="AG18" s="1064"/>
      <c r="AH18" s="1064"/>
      <c r="AI18" s="1064"/>
      <c r="AJ18" s="1065"/>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57"/>
      <c r="C19" s="1058"/>
      <c r="D19" s="1058"/>
      <c r="E19" s="1058"/>
      <c r="F19" s="1058"/>
      <c r="G19" s="1058"/>
      <c r="H19" s="1058"/>
      <c r="I19" s="1058"/>
      <c r="J19" s="1058"/>
      <c r="K19" s="1058"/>
      <c r="L19" s="1058"/>
      <c r="M19" s="1058"/>
      <c r="N19" s="1058"/>
      <c r="O19" s="1058"/>
      <c r="P19" s="1059"/>
      <c r="Q19" s="1069"/>
      <c r="R19" s="1070"/>
      <c r="S19" s="1070"/>
      <c r="T19" s="1070"/>
      <c r="U19" s="1070"/>
      <c r="V19" s="1070"/>
      <c r="W19" s="1070"/>
      <c r="X19" s="1070"/>
      <c r="Y19" s="1070"/>
      <c r="Z19" s="1070"/>
      <c r="AA19" s="1070"/>
      <c r="AB19" s="1070"/>
      <c r="AC19" s="1070"/>
      <c r="AD19" s="1070"/>
      <c r="AE19" s="1071"/>
      <c r="AF19" s="1063"/>
      <c r="AG19" s="1064"/>
      <c r="AH19" s="1064"/>
      <c r="AI19" s="1064"/>
      <c r="AJ19" s="1065"/>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57"/>
      <c r="C20" s="1058"/>
      <c r="D20" s="1058"/>
      <c r="E20" s="1058"/>
      <c r="F20" s="1058"/>
      <c r="G20" s="1058"/>
      <c r="H20" s="1058"/>
      <c r="I20" s="1058"/>
      <c r="J20" s="1058"/>
      <c r="K20" s="1058"/>
      <c r="L20" s="1058"/>
      <c r="M20" s="1058"/>
      <c r="N20" s="1058"/>
      <c r="O20" s="1058"/>
      <c r="P20" s="1059"/>
      <c r="Q20" s="1069"/>
      <c r="R20" s="1070"/>
      <c r="S20" s="1070"/>
      <c r="T20" s="1070"/>
      <c r="U20" s="1070"/>
      <c r="V20" s="1070"/>
      <c r="W20" s="1070"/>
      <c r="X20" s="1070"/>
      <c r="Y20" s="1070"/>
      <c r="Z20" s="1070"/>
      <c r="AA20" s="1070"/>
      <c r="AB20" s="1070"/>
      <c r="AC20" s="1070"/>
      <c r="AD20" s="1070"/>
      <c r="AE20" s="1071"/>
      <c r="AF20" s="1063"/>
      <c r="AG20" s="1064"/>
      <c r="AH20" s="1064"/>
      <c r="AI20" s="1064"/>
      <c r="AJ20" s="1065"/>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57"/>
      <c r="C21" s="1058"/>
      <c r="D21" s="1058"/>
      <c r="E21" s="1058"/>
      <c r="F21" s="1058"/>
      <c r="G21" s="1058"/>
      <c r="H21" s="1058"/>
      <c r="I21" s="1058"/>
      <c r="J21" s="1058"/>
      <c r="K21" s="1058"/>
      <c r="L21" s="1058"/>
      <c r="M21" s="1058"/>
      <c r="N21" s="1058"/>
      <c r="O21" s="1058"/>
      <c r="P21" s="1059"/>
      <c r="Q21" s="1069"/>
      <c r="R21" s="1070"/>
      <c r="S21" s="1070"/>
      <c r="T21" s="1070"/>
      <c r="U21" s="1070"/>
      <c r="V21" s="1070"/>
      <c r="W21" s="1070"/>
      <c r="X21" s="1070"/>
      <c r="Y21" s="1070"/>
      <c r="Z21" s="1070"/>
      <c r="AA21" s="1070"/>
      <c r="AB21" s="1070"/>
      <c r="AC21" s="1070"/>
      <c r="AD21" s="1070"/>
      <c r="AE21" s="1071"/>
      <c r="AF21" s="1063"/>
      <c r="AG21" s="1064"/>
      <c r="AH21" s="1064"/>
      <c r="AI21" s="1064"/>
      <c r="AJ21" s="1065"/>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57"/>
      <c r="C22" s="1058"/>
      <c r="D22" s="1058"/>
      <c r="E22" s="1058"/>
      <c r="F22" s="1058"/>
      <c r="G22" s="1058"/>
      <c r="H22" s="1058"/>
      <c r="I22" s="1058"/>
      <c r="J22" s="1058"/>
      <c r="K22" s="1058"/>
      <c r="L22" s="1058"/>
      <c r="M22" s="1058"/>
      <c r="N22" s="1058"/>
      <c r="O22" s="1058"/>
      <c r="P22" s="1059"/>
      <c r="Q22" s="1107"/>
      <c r="R22" s="1108"/>
      <c r="S22" s="1108"/>
      <c r="T22" s="1108"/>
      <c r="U22" s="1108"/>
      <c r="V22" s="1108"/>
      <c r="W22" s="1108"/>
      <c r="X22" s="1108"/>
      <c r="Y22" s="1108"/>
      <c r="Z22" s="1108"/>
      <c r="AA22" s="1108"/>
      <c r="AB22" s="1108"/>
      <c r="AC22" s="1108"/>
      <c r="AD22" s="1108"/>
      <c r="AE22" s="1109"/>
      <c r="AF22" s="1063"/>
      <c r="AG22" s="1064"/>
      <c r="AH22" s="1064"/>
      <c r="AI22" s="1064"/>
      <c r="AJ22" s="1065"/>
      <c r="AK22" s="1103"/>
      <c r="AL22" s="1104"/>
      <c r="AM22" s="1104"/>
      <c r="AN22" s="1104"/>
      <c r="AO22" s="1104"/>
      <c r="AP22" s="1104"/>
      <c r="AQ22" s="1104"/>
      <c r="AR22" s="1104"/>
      <c r="AS22" s="1104"/>
      <c r="AT22" s="1104"/>
      <c r="AU22" s="1105"/>
      <c r="AV22" s="1105"/>
      <c r="AW22" s="1105"/>
      <c r="AX22" s="1105"/>
      <c r="AY22" s="1106"/>
      <c r="AZ22" s="1055" t="s">
        <v>363</v>
      </c>
      <c r="BA22" s="1055"/>
      <c r="BB22" s="1055"/>
      <c r="BC22" s="1055"/>
      <c r="BD22" s="1056"/>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17876</v>
      </c>
      <c r="R23" s="1095"/>
      <c r="S23" s="1095"/>
      <c r="T23" s="1095"/>
      <c r="U23" s="1095"/>
      <c r="V23" s="1095">
        <v>17181</v>
      </c>
      <c r="W23" s="1095"/>
      <c r="X23" s="1095"/>
      <c r="Y23" s="1095"/>
      <c r="Z23" s="1095"/>
      <c r="AA23" s="1095">
        <v>695</v>
      </c>
      <c r="AB23" s="1095"/>
      <c r="AC23" s="1095"/>
      <c r="AD23" s="1095"/>
      <c r="AE23" s="1096"/>
      <c r="AF23" s="1097">
        <v>487</v>
      </c>
      <c r="AG23" s="1095"/>
      <c r="AH23" s="1095"/>
      <c r="AI23" s="1095"/>
      <c r="AJ23" s="1098"/>
      <c r="AK23" s="1099"/>
      <c r="AL23" s="1100"/>
      <c r="AM23" s="1100"/>
      <c r="AN23" s="1100"/>
      <c r="AO23" s="1100"/>
      <c r="AP23" s="1095">
        <v>22437</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3617</v>
      </c>
      <c r="R28" s="1080"/>
      <c r="S28" s="1080"/>
      <c r="T28" s="1080"/>
      <c r="U28" s="1080"/>
      <c r="V28" s="1080">
        <v>3613</v>
      </c>
      <c r="W28" s="1080"/>
      <c r="X28" s="1080"/>
      <c r="Y28" s="1080"/>
      <c r="Z28" s="1080"/>
      <c r="AA28" s="1080">
        <v>3</v>
      </c>
      <c r="AB28" s="1080"/>
      <c r="AC28" s="1080"/>
      <c r="AD28" s="1080"/>
      <c r="AE28" s="1081"/>
      <c r="AF28" s="1082">
        <v>3</v>
      </c>
      <c r="AG28" s="1080"/>
      <c r="AH28" s="1080"/>
      <c r="AI28" s="1080"/>
      <c r="AJ28" s="1083"/>
      <c r="AK28" s="1084">
        <v>453</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57" t="s">
        <v>378</v>
      </c>
      <c r="C29" s="1058"/>
      <c r="D29" s="1058"/>
      <c r="E29" s="1058"/>
      <c r="F29" s="1058"/>
      <c r="G29" s="1058"/>
      <c r="H29" s="1058"/>
      <c r="I29" s="1058"/>
      <c r="J29" s="1058"/>
      <c r="K29" s="1058"/>
      <c r="L29" s="1058"/>
      <c r="M29" s="1058"/>
      <c r="N29" s="1058"/>
      <c r="O29" s="1058"/>
      <c r="P29" s="1059"/>
      <c r="Q29" s="1069">
        <v>3</v>
      </c>
      <c r="R29" s="1070"/>
      <c r="S29" s="1070"/>
      <c r="T29" s="1070"/>
      <c r="U29" s="1070"/>
      <c r="V29" s="1070">
        <v>3</v>
      </c>
      <c r="W29" s="1070"/>
      <c r="X29" s="1070"/>
      <c r="Y29" s="1070"/>
      <c r="Z29" s="1070"/>
      <c r="AA29" s="1070">
        <v>0</v>
      </c>
      <c r="AB29" s="1070"/>
      <c r="AC29" s="1070"/>
      <c r="AD29" s="1070"/>
      <c r="AE29" s="1071"/>
      <c r="AF29" s="1063">
        <v>0</v>
      </c>
      <c r="AG29" s="1064"/>
      <c r="AH29" s="1064"/>
      <c r="AI29" s="1064"/>
      <c r="AJ29" s="1065"/>
      <c r="AK29" s="1006">
        <v>3</v>
      </c>
      <c r="AL29" s="997"/>
      <c r="AM29" s="997"/>
      <c r="AN29" s="997"/>
      <c r="AO29" s="997"/>
      <c r="AP29" s="997"/>
      <c r="AQ29" s="997"/>
      <c r="AR29" s="997"/>
      <c r="AS29" s="997"/>
      <c r="AT29" s="997"/>
      <c r="AU29" s="997"/>
      <c r="AV29" s="997"/>
      <c r="AW29" s="997"/>
      <c r="AX29" s="997"/>
      <c r="AY29" s="997"/>
      <c r="AZ29" s="1068"/>
      <c r="BA29" s="1068"/>
      <c r="BB29" s="1068"/>
      <c r="BC29" s="1068"/>
      <c r="BD29" s="1068"/>
      <c r="BE29" s="1052"/>
      <c r="BF29" s="1052"/>
      <c r="BG29" s="1052"/>
      <c r="BH29" s="1052"/>
      <c r="BI29" s="1053"/>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57" t="s">
        <v>379</v>
      </c>
      <c r="C30" s="1058"/>
      <c r="D30" s="1058"/>
      <c r="E30" s="1058"/>
      <c r="F30" s="1058"/>
      <c r="G30" s="1058"/>
      <c r="H30" s="1058"/>
      <c r="I30" s="1058"/>
      <c r="J30" s="1058"/>
      <c r="K30" s="1058"/>
      <c r="L30" s="1058"/>
      <c r="M30" s="1058"/>
      <c r="N30" s="1058"/>
      <c r="O30" s="1058"/>
      <c r="P30" s="1059"/>
      <c r="Q30" s="1069">
        <v>755</v>
      </c>
      <c r="R30" s="1070"/>
      <c r="S30" s="1070"/>
      <c r="T30" s="1070"/>
      <c r="U30" s="1070"/>
      <c r="V30" s="1070">
        <v>754</v>
      </c>
      <c r="W30" s="1070"/>
      <c r="X30" s="1070"/>
      <c r="Y30" s="1070"/>
      <c r="Z30" s="1070"/>
      <c r="AA30" s="1070">
        <v>0</v>
      </c>
      <c r="AB30" s="1070"/>
      <c r="AC30" s="1070"/>
      <c r="AD30" s="1070"/>
      <c r="AE30" s="1071"/>
      <c r="AF30" s="1063">
        <v>0</v>
      </c>
      <c r="AG30" s="1064"/>
      <c r="AH30" s="1064"/>
      <c r="AI30" s="1064"/>
      <c r="AJ30" s="1065"/>
      <c r="AK30" s="1006">
        <v>502</v>
      </c>
      <c r="AL30" s="997"/>
      <c r="AM30" s="997"/>
      <c r="AN30" s="997"/>
      <c r="AO30" s="997"/>
      <c r="AP30" s="997"/>
      <c r="AQ30" s="997"/>
      <c r="AR30" s="997"/>
      <c r="AS30" s="997"/>
      <c r="AT30" s="997"/>
      <c r="AU30" s="997"/>
      <c r="AV30" s="997"/>
      <c r="AW30" s="997"/>
      <c r="AX30" s="997"/>
      <c r="AY30" s="997"/>
      <c r="AZ30" s="1068"/>
      <c r="BA30" s="1068"/>
      <c r="BB30" s="1068"/>
      <c r="BC30" s="1068"/>
      <c r="BD30" s="1068"/>
      <c r="BE30" s="1052"/>
      <c r="BF30" s="1052"/>
      <c r="BG30" s="1052"/>
      <c r="BH30" s="1052"/>
      <c r="BI30" s="1053"/>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57" t="s">
        <v>380</v>
      </c>
      <c r="C31" s="1058"/>
      <c r="D31" s="1058"/>
      <c r="E31" s="1058"/>
      <c r="F31" s="1058"/>
      <c r="G31" s="1058"/>
      <c r="H31" s="1058"/>
      <c r="I31" s="1058"/>
      <c r="J31" s="1058"/>
      <c r="K31" s="1058"/>
      <c r="L31" s="1058"/>
      <c r="M31" s="1058"/>
      <c r="N31" s="1058"/>
      <c r="O31" s="1058"/>
      <c r="P31" s="1059"/>
      <c r="Q31" s="1069">
        <v>641</v>
      </c>
      <c r="R31" s="1070"/>
      <c r="S31" s="1070"/>
      <c r="T31" s="1070"/>
      <c r="U31" s="1070"/>
      <c r="V31" s="1070">
        <v>609</v>
      </c>
      <c r="W31" s="1070"/>
      <c r="X31" s="1070"/>
      <c r="Y31" s="1070"/>
      <c r="Z31" s="1070"/>
      <c r="AA31" s="1070">
        <v>32</v>
      </c>
      <c r="AB31" s="1070"/>
      <c r="AC31" s="1070"/>
      <c r="AD31" s="1070"/>
      <c r="AE31" s="1071"/>
      <c r="AF31" s="1063">
        <v>420</v>
      </c>
      <c r="AG31" s="1064"/>
      <c r="AH31" s="1064"/>
      <c r="AI31" s="1064"/>
      <c r="AJ31" s="1065"/>
      <c r="AK31" s="1006">
        <v>89</v>
      </c>
      <c r="AL31" s="997"/>
      <c r="AM31" s="997"/>
      <c r="AN31" s="997"/>
      <c r="AO31" s="997"/>
      <c r="AP31" s="997"/>
      <c r="AQ31" s="997"/>
      <c r="AR31" s="997"/>
      <c r="AS31" s="997"/>
      <c r="AT31" s="997"/>
      <c r="AU31" s="997"/>
      <c r="AV31" s="997"/>
      <c r="AW31" s="997"/>
      <c r="AX31" s="997"/>
      <c r="AY31" s="997"/>
      <c r="AZ31" s="1068"/>
      <c r="BA31" s="1068"/>
      <c r="BB31" s="1068"/>
      <c r="BC31" s="1068"/>
      <c r="BD31" s="1068"/>
      <c r="BE31" s="1052" t="s">
        <v>381</v>
      </c>
      <c r="BF31" s="1052"/>
      <c r="BG31" s="1052"/>
      <c r="BH31" s="1052"/>
      <c r="BI31" s="1053"/>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57" t="s">
        <v>382</v>
      </c>
      <c r="C32" s="1058"/>
      <c r="D32" s="1058"/>
      <c r="E32" s="1058"/>
      <c r="F32" s="1058"/>
      <c r="G32" s="1058"/>
      <c r="H32" s="1058"/>
      <c r="I32" s="1058"/>
      <c r="J32" s="1058"/>
      <c r="K32" s="1058"/>
      <c r="L32" s="1058"/>
      <c r="M32" s="1058"/>
      <c r="N32" s="1058"/>
      <c r="O32" s="1058"/>
      <c r="P32" s="1059"/>
      <c r="Q32" s="1069">
        <v>231</v>
      </c>
      <c r="R32" s="1070"/>
      <c r="S32" s="1070"/>
      <c r="T32" s="1070"/>
      <c r="U32" s="1070"/>
      <c r="V32" s="1070">
        <v>231</v>
      </c>
      <c r="W32" s="1070"/>
      <c r="X32" s="1070"/>
      <c r="Y32" s="1070"/>
      <c r="Z32" s="1070"/>
      <c r="AA32" s="1070">
        <v>0</v>
      </c>
      <c r="AB32" s="1070"/>
      <c r="AC32" s="1070"/>
      <c r="AD32" s="1070"/>
      <c r="AE32" s="1071"/>
      <c r="AF32" s="1063">
        <v>0</v>
      </c>
      <c r="AG32" s="1064"/>
      <c r="AH32" s="1064"/>
      <c r="AI32" s="1064"/>
      <c r="AJ32" s="1065"/>
      <c r="AK32" s="1006">
        <v>168</v>
      </c>
      <c r="AL32" s="997"/>
      <c r="AM32" s="997"/>
      <c r="AN32" s="997"/>
      <c r="AO32" s="997"/>
      <c r="AP32" s="997"/>
      <c r="AQ32" s="997"/>
      <c r="AR32" s="997"/>
      <c r="AS32" s="997"/>
      <c r="AT32" s="997"/>
      <c r="AU32" s="997"/>
      <c r="AV32" s="997"/>
      <c r="AW32" s="997"/>
      <c r="AX32" s="997"/>
      <c r="AY32" s="997"/>
      <c r="AZ32" s="1068"/>
      <c r="BA32" s="1068"/>
      <c r="BB32" s="1068"/>
      <c r="BC32" s="1068"/>
      <c r="BD32" s="1068"/>
      <c r="BE32" s="1052" t="s">
        <v>383</v>
      </c>
      <c r="BF32" s="1052"/>
      <c r="BG32" s="1052"/>
      <c r="BH32" s="1052"/>
      <c r="BI32" s="1053"/>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57" t="s">
        <v>384</v>
      </c>
      <c r="C33" s="1058"/>
      <c r="D33" s="1058"/>
      <c r="E33" s="1058"/>
      <c r="F33" s="1058"/>
      <c r="G33" s="1058"/>
      <c r="H33" s="1058"/>
      <c r="I33" s="1058"/>
      <c r="J33" s="1058"/>
      <c r="K33" s="1058"/>
      <c r="L33" s="1058"/>
      <c r="M33" s="1058"/>
      <c r="N33" s="1058"/>
      <c r="O33" s="1058"/>
      <c r="P33" s="1059"/>
      <c r="Q33" s="1069">
        <v>683</v>
      </c>
      <c r="R33" s="1070"/>
      <c r="S33" s="1070"/>
      <c r="T33" s="1070"/>
      <c r="U33" s="1070"/>
      <c r="V33" s="1070">
        <v>666</v>
      </c>
      <c r="W33" s="1070"/>
      <c r="X33" s="1070"/>
      <c r="Y33" s="1070"/>
      <c r="Z33" s="1070"/>
      <c r="AA33" s="1070">
        <v>17</v>
      </c>
      <c r="AB33" s="1070"/>
      <c r="AC33" s="1070"/>
      <c r="AD33" s="1070"/>
      <c r="AE33" s="1071"/>
      <c r="AF33" s="1063">
        <v>4</v>
      </c>
      <c r="AG33" s="1064"/>
      <c r="AH33" s="1064"/>
      <c r="AI33" s="1064"/>
      <c r="AJ33" s="1065"/>
      <c r="AK33" s="1006">
        <v>294</v>
      </c>
      <c r="AL33" s="997"/>
      <c r="AM33" s="997"/>
      <c r="AN33" s="997"/>
      <c r="AO33" s="997"/>
      <c r="AP33" s="997"/>
      <c r="AQ33" s="997"/>
      <c r="AR33" s="997"/>
      <c r="AS33" s="997"/>
      <c r="AT33" s="997"/>
      <c r="AU33" s="997"/>
      <c r="AV33" s="997"/>
      <c r="AW33" s="997"/>
      <c r="AX33" s="997"/>
      <c r="AY33" s="997"/>
      <c r="AZ33" s="1068"/>
      <c r="BA33" s="1068"/>
      <c r="BB33" s="1068"/>
      <c r="BC33" s="1068"/>
      <c r="BD33" s="1068"/>
      <c r="BE33" s="1052" t="s">
        <v>383</v>
      </c>
      <c r="BF33" s="1052"/>
      <c r="BG33" s="1052"/>
      <c r="BH33" s="1052"/>
      <c r="BI33" s="1053"/>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57" t="s">
        <v>385</v>
      </c>
      <c r="C34" s="1058"/>
      <c r="D34" s="1058"/>
      <c r="E34" s="1058"/>
      <c r="F34" s="1058"/>
      <c r="G34" s="1058"/>
      <c r="H34" s="1058"/>
      <c r="I34" s="1058"/>
      <c r="J34" s="1058"/>
      <c r="K34" s="1058"/>
      <c r="L34" s="1058"/>
      <c r="M34" s="1058"/>
      <c r="N34" s="1058"/>
      <c r="O34" s="1058"/>
      <c r="P34" s="1059"/>
      <c r="Q34" s="1069">
        <v>283</v>
      </c>
      <c r="R34" s="1070"/>
      <c r="S34" s="1070"/>
      <c r="T34" s="1070"/>
      <c r="U34" s="1070"/>
      <c r="V34" s="1070">
        <v>283</v>
      </c>
      <c r="W34" s="1070"/>
      <c r="X34" s="1070"/>
      <c r="Y34" s="1070"/>
      <c r="Z34" s="1070"/>
      <c r="AA34" s="1070">
        <v>0</v>
      </c>
      <c r="AB34" s="1070"/>
      <c r="AC34" s="1070"/>
      <c r="AD34" s="1070"/>
      <c r="AE34" s="1071"/>
      <c r="AF34" s="1063">
        <v>0</v>
      </c>
      <c r="AG34" s="1064"/>
      <c r="AH34" s="1064"/>
      <c r="AI34" s="1064"/>
      <c r="AJ34" s="1065"/>
      <c r="AK34" s="1006">
        <v>234</v>
      </c>
      <c r="AL34" s="997"/>
      <c r="AM34" s="997"/>
      <c r="AN34" s="997"/>
      <c r="AO34" s="997"/>
      <c r="AP34" s="997"/>
      <c r="AQ34" s="997"/>
      <c r="AR34" s="997"/>
      <c r="AS34" s="997"/>
      <c r="AT34" s="997"/>
      <c r="AU34" s="997"/>
      <c r="AV34" s="997"/>
      <c r="AW34" s="997"/>
      <c r="AX34" s="997"/>
      <c r="AY34" s="997"/>
      <c r="AZ34" s="1068"/>
      <c r="BA34" s="1068"/>
      <c r="BB34" s="1068"/>
      <c r="BC34" s="1068"/>
      <c r="BD34" s="1068"/>
      <c r="BE34" s="1052" t="s">
        <v>383</v>
      </c>
      <c r="BF34" s="1052"/>
      <c r="BG34" s="1052"/>
      <c r="BH34" s="1052"/>
      <c r="BI34" s="1053"/>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57"/>
      <c r="C35" s="1058"/>
      <c r="D35" s="1058"/>
      <c r="E35" s="1058"/>
      <c r="F35" s="1058"/>
      <c r="G35" s="1058"/>
      <c r="H35" s="1058"/>
      <c r="I35" s="1058"/>
      <c r="J35" s="1058"/>
      <c r="K35" s="1058"/>
      <c r="L35" s="1058"/>
      <c r="M35" s="1058"/>
      <c r="N35" s="1058"/>
      <c r="O35" s="1058"/>
      <c r="P35" s="1059"/>
      <c r="Q35" s="1069"/>
      <c r="R35" s="1070"/>
      <c r="S35" s="1070"/>
      <c r="T35" s="1070"/>
      <c r="U35" s="1070"/>
      <c r="V35" s="1070"/>
      <c r="W35" s="1070"/>
      <c r="X35" s="1070"/>
      <c r="Y35" s="1070"/>
      <c r="Z35" s="1070"/>
      <c r="AA35" s="1070"/>
      <c r="AB35" s="1070"/>
      <c r="AC35" s="1070"/>
      <c r="AD35" s="1070"/>
      <c r="AE35" s="1071"/>
      <c r="AF35" s="1063"/>
      <c r="AG35" s="1064"/>
      <c r="AH35" s="1064"/>
      <c r="AI35" s="1064"/>
      <c r="AJ35" s="1065"/>
      <c r="AK35" s="1006"/>
      <c r="AL35" s="997"/>
      <c r="AM35" s="997"/>
      <c r="AN35" s="997"/>
      <c r="AO35" s="997"/>
      <c r="AP35" s="997"/>
      <c r="AQ35" s="997"/>
      <c r="AR35" s="997"/>
      <c r="AS35" s="997"/>
      <c r="AT35" s="997"/>
      <c r="AU35" s="997"/>
      <c r="AV35" s="997"/>
      <c r="AW35" s="997"/>
      <c r="AX35" s="997"/>
      <c r="AY35" s="997"/>
      <c r="AZ35" s="1068"/>
      <c r="BA35" s="1068"/>
      <c r="BB35" s="1068"/>
      <c r="BC35" s="1068"/>
      <c r="BD35" s="1068"/>
      <c r="BE35" s="1052"/>
      <c r="BF35" s="1052"/>
      <c r="BG35" s="1052"/>
      <c r="BH35" s="1052"/>
      <c r="BI35" s="1053"/>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57"/>
      <c r="C36" s="1058"/>
      <c r="D36" s="1058"/>
      <c r="E36" s="1058"/>
      <c r="F36" s="1058"/>
      <c r="G36" s="1058"/>
      <c r="H36" s="1058"/>
      <c r="I36" s="1058"/>
      <c r="J36" s="1058"/>
      <c r="K36" s="1058"/>
      <c r="L36" s="1058"/>
      <c r="M36" s="1058"/>
      <c r="N36" s="1058"/>
      <c r="O36" s="1058"/>
      <c r="P36" s="1059"/>
      <c r="Q36" s="1069"/>
      <c r="R36" s="1070"/>
      <c r="S36" s="1070"/>
      <c r="T36" s="1070"/>
      <c r="U36" s="1070"/>
      <c r="V36" s="1070"/>
      <c r="W36" s="1070"/>
      <c r="X36" s="1070"/>
      <c r="Y36" s="1070"/>
      <c r="Z36" s="1070"/>
      <c r="AA36" s="1070"/>
      <c r="AB36" s="1070"/>
      <c r="AC36" s="1070"/>
      <c r="AD36" s="1070"/>
      <c r="AE36" s="1071"/>
      <c r="AF36" s="1063"/>
      <c r="AG36" s="1064"/>
      <c r="AH36" s="1064"/>
      <c r="AI36" s="1064"/>
      <c r="AJ36" s="1065"/>
      <c r="AK36" s="1006"/>
      <c r="AL36" s="997"/>
      <c r="AM36" s="997"/>
      <c r="AN36" s="997"/>
      <c r="AO36" s="997"/>
      <c r="AP36" s="997"/>
      <c r="AQ36" s="997"/>
      <c r="AR36" s="997"/>
      <c r="AS36" s="997"/>
      <c r="AT36" s="997"/>
      <c r="AU36" s="997"/>
      <c r="AV36" s="997"/>
      <c r="AW36" s="997"/>
      <c r="AX36" s="997"/>
      <c r="AY36" s="997"/>
      <c r="AZ36" s="1068"/>
      <c r="BA36" s="1068"/>
      <c r="BB36" s="1068"/>
      <c r="BC36" s="1068"/>
      <c r="BD36" s="1068"/>
      <c r="BE36" s="1052"/>
      <c r="BF36" s="1052"/>
      <c r="BG36" s="1052"/>
      <c r="BH36" s="1052"/>
      <c r="BI36" s="1053"/>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57"/>
      <c r="C37" s="1058"/>
      <c r="D37" s="1058"/>
      <c r="E37" s="1058"/>
      <c r="F37" s="1058"/>
      <c r="G37" s="1058"/>
      <c r="H37" s="1058"/>
      <c r="I37" s="1058"/>
      <c r="J37" s="1058"/>
      <c r="K37" s="1058"/>
      <c r="L37" s="1058"/>
      <c r="M37" s="1058"/>
      <c r="N37" s="1058"/>
      <c r="O37" s="1058"/>
      <c r="P37" s="1059"/>
      <c r="Q37" s="1069"/>
      <c r="R37" s="1070"/>
      <c r="S37" s="1070"/>
      <c r="T37" s="1070"/>
      <c r="U37" s="1070"/>
      <c r="V37" s="1070"/>
      <c r="W37" s="1070"/>
      <c r="X37" s="1070"/>
      <c r="Y37" s="1070"/>
      <c r="Z37" s="1070"/>
      <c r="AA37" s="1070"/>
      <c r="AB37" s="1070"/>
      <c r="AC37" s="1070"/>
      <c r="AD37" s="1070"/>
      <c r="AE37" s="1071"/>
      <c r="AF37" s="1063"/>
      <c r="AG37" s="1064"/>
      <c r="AH37" s="1064"/>
      <c r="AI37" s="1064"/>
      <c r="AJ37" s="1065"/>
      <c r="AK37" s="1006"/>
      <c r="AL37" s="997"/>
      <c r="AM37" s="997"/>
      <c r="AN37" s="997"/>
      <c r="AO37" s="997"/>
      <c r="AP37" s="997"/>
      <c r="AQ37" s="997"/>
      <c r="AR37" s="997"/>
      <c r="AS37" s="997"/>
      <c r="AT37" s="997"/>
      <c r="AU37" s="997"/>
      <c r="AV37" s="997"/>
      <c r="AW37" s="997"/>
      <c r="AX37" s="997"/>
      <c r="AY37" s="997"/>
      <c r="AZ37" s="1068"/>
      <c r="BA37" s="1068"/>
      <c r="BB37" s="1068"/>
      <c r="BC37" s="1068"/>
      <c r="BD37" s="1068"/>
      <c r="BE37" s="1052"/>
      <c r="BF37" s="1052"/>
      <c r="BG37" s="1052"/>
      <c r="BH37" s="1052"/>
      <c r="BI37" s="1053"/>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57"/>
      <c r="C38" s="1058"/>
      <c r="D38" s="1058"/>
      <c r="E38" s="1058"/>
      <c r="F38" s="1058"/>
      <c r="G38" s="1058"/>
      <c r="H38" s="1058"/>
      <c r="I38" s="1058"/>
      <c r="J38" s="1058"/>
      <c r="K38" s="1058"/>
      <c r="L38" s="1058"/>
      <c r="M38" s="1058"/>
      <c r="N38" s="1058"/>
      <c r="O38" s="1058"/>
      <c r="P38" s="1059"/>
      <c r="Q38" s="1069"/>
      <c r="R38" s="1070"/>
      <c r="S38" s="1070"/>
      <c r="T38" s="1070"/>
      <c r="U38" s="1070"/>
      <c r="V38" s="1070"/>
      <c r="W38" s="1070"/>
      <c r="X38" s="1070"/>
      <c r="Y38" s="1070"/>
      <c r="Z38" s="1070"/>
      <c r="AA38" s="1070"/>
      <c r="AB38" s="1070"/>
      <c r="AC38" s="1070"/>
      <c r="AD38" s="1070"/>
      <c r="AE38" s="1071"/>
      <c r="AF38" s="1063"/>
      <c r="AG38" s="1064"/>
      <c r="AH38" s="1064"/>
      <c r="AI38" s="1064"/>
      <c r="AJ38" s="1065"/>
      <c r="AK38" s="1006"/>
      <c r="AL38" s="997"/>
      <c r="AM38" s="997"/>
      <c r="AN38" s="997"/>
      <c r="AO38" s="997"/>
      <c r="AP38" s="997"/>
      <c r="AQ38" s="997"/>
      <c r="AR38" s="997"/>
      <c r="AS38" s="997"/>
      <c r="AT38" s="997"/>
      <c r="AU38" s="997"/>
      <c r="AV38" s="997"/>
      <c r="AW38" s="997"/>
      <c r="AX38" s="997"/>
      <c r="AY38" s="997"/>
      <c r="AZ38" s="1068"/>
      <c r="BA38" s="1068"/>
      <c r="BB38" s="1068"/>
      <c r="BC38" s="1068"/>
      <c r="BD38" s="1068"/>
      <c r="BE38" s="1052"/>
      <c r="BF38" s="1052"/>
      <c r="BG38" s="1052"/>
      <c r="BH38" s="1052"/>
      <c r="BI38" s="1053"/>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57"/>
      <c r="C39" s="1058"/>
      <c r="D39" s="1058"/>
      <c r="E39" s="1058"/>
      <c r="F39" s="1058"/>
      <c r="G39" s="1058"/>
      <c r="H39" s="1058"/>
      <c r="I39" s="1058"/>
      <c r="J39" s="1058"/>
      <c r="K39" s="1058"/>
      <c r="L39" s="1058"/>
      <c r="M39" s="1058"/>
      <c r="N39" s="1058"/>
      <c r="O39" s="1058"/>
      <c r="P39" s="1059"/>
      <c r="Q39" s="1069"/>
      <c r="R39" s="1070"/>
      <c r="S39" s="1070"/>
      <c r="T39" s="1070"/>
      <c r="U39" s="1070"/>
      <c r="V39" s="1070"/>
      <c r="W39" s="1070"/>
      <c r="X39" s="1070"/>
      <c r="Y39" s="1070"/>
      <c r="Z39" s="1070"/>
      <c r="AA39" s="1070"/>
      <c r="AB39" s="1070"/>
      <c r="AC39" s="1070"/>
      <c r="AD39" s="1070"/>
      <c r="AE39" s="1071"/>
      <c r="AF39" s="1063"/>
      <c r="AG39" s="1064"/>
      <c r="AH39" s="1064"/>
      <c r="AI39" s="1064"/>
      <c r="AJ39" s="1065"/>
      <c r="AK39" s="1006"/>
      <c r="AL39" s="997"/>
      <c r="AM39" s="997"/>
      <c r="AN39" s="997"/>
      <c r="AO39" s="997"/>
      <c r="AP39" s="997"/>
      <c r="AQ39" s="997"/>
      <c r="AR39" s="997"/>
      <c r="AS39" s="997"/>
      <c r="AT39" s="997"/>
      <c r="AU39" s="997"/>
      <c r="AV39" s="997"/>
      <c r="AW39" s="997"/>
      <c r="AX39" s="997"/>
      <c r="AY39" s="997"/>
      <c r="AZ39" s="1068"/>
      <c r="BA39" s="1068"/>
      <c r="BB39" s="1068"/>
      <c r="BC39" s="1068"/>
      <c r="BD39" s="1068"/>
      <c r="BE39" s="1052"/>
      <c r="BF39" s="1052"/>
      <c r="BG39" s="1052"/>
      <c r="BH39" s="1052"/>
      <c r="BI39" s="1053"/>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57"/>
      <c r="C40" s="1058"/>
      <c r="D40" s="1058"/>
      <c r="E40" s="1058"/>
      <c r="F40" s="1058"/>
      <c r="G40" s="1058"/>
      <c r="H40" s="1058"/>
      <c r="I40" s="1058"/>
      <c r="J40" s="1058"/>
      <c r="K40" s="1058"/>
      <c r="L40" s="1058"/>
      <c r="M40" s="1058"/>
      <c r="N40" s="1058"/>
      <c r="O40" s="1058"/>
      <c r="P40" s="1059"/>
      <c r="Q40" s="1069"/>
      <c r="R40" s="1070"/>
      <c r="S40" s="1070"/>
      <c r="T40" s="1070"/>
      <c r="U40" s="1070"/>
      <c r="V40" s="1070"/>
      <c r="W40" s="1070"/>
      <c r="X40" s="1070"/>
      <c r="Y40" s="1070"/>
      <c r="Z40" s="1070"/>
      <c r="AA40" s="1070"/>
      <c r="AB40" s="1070"/>
      <c r="AC40" s="1070"/>
      <c r="AD40" s="1070"/>
      <c r="AE40" s="1071"/>
      <c r="AF40" s="1063"/>
      <c r="AG40" s="1064"/>
      <c r="AH40" s="1064"/>
      <c r="AI40" s="1064"/>
      <c r="AJ40" s="1065"/>
      <c r="AK40" s="1006"/>
      <c r="AL40" s="997"/>
      <c r="AM40" s="997"/>
      <c r="AN40" s="997"/>
      <c r="AO40" s="997"/>
      <c r="AP40" s="997"/>
      <c r="AQ40" s="997"/>
      <c r="AR40" s="997"/>
      <c r="AS40" s="997"/>
      <c r="AT40" s="997"/>
      <c r="AU40" s="997"/>
      <c r="AV40" s="997"/>
      <c r="AW40" s="997"/>
      <c r="AX40" s="997"/>
      <c r="AY40" s="997"/>
      <c r="AZ40" s="1068"/>
      <c r="BA40" s="1068"/>
      <c r="BB40" s="1068"/>
      <c r="BC40" s="1068"/>
      <c r="BD40" s="1068"/>
      <c r="BE40" s="1052"/>
      <c r="BF40" s="1052"/>
      <c r="BG40" s="1052"/>
      <c r="BH40" s="1052"/>
      <c r="BI40" s="1053"/>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57"/>
      <c r="C41" s="1058"/>
      <c r="D41" s="1058"/>
      <c r="E41" s="1058"/>
      <c r="F41" s="1058"/>
      <c r="G41" s="1058"/>
      <c r="H41" s="1058"/>
      <c r="I41" s="1058"/>
      <c r="J41" s="1058"/>
      <c r="K41" s="1058"/>
      <c r="L41" s="1058"/>
      <c r="M41" s="1058"/>
      <c r="N41" s="1058"/>
      <c r="O41" s="1058"/>
      <c r="P41" s="1059"/>
      <c r="Q41" s="1069"/>
      <c r="R41" s="1070"/>
      <c r="S41" s="1070"/>
      <c r="T41" s="1070"/>
      <c r="U41" s="1070"/>
      <c r="V41" s="1070"/>
      <c r="W41" s="1070"/>
      <c r="X41" s="1070"/>
      <c r="Y41" s="1070"/>
      <c r="Z41" s="1070"/>
      <c r="AA41" s="1070"/>
      <c r="AB41" s="1070"/>
      <c r="AC41" s="1070"/>
      <c r="AD41" s="1070"/>
      <c r="AE41" s="1071"/>
      <c r="AF41" s="1063"/>
      <c r="AG41" s="1064"/>
      <c r="AH41" s="1064"/>
      <c r="AI41" s="1064"/>
      <c r="AJ41" s="1065"/>
      <c r="AK41" s="1006"/>
      <c r="AL41" s="997"/>
      <c r="AM41" s="997"/>
      <c r="AN41" s="997"/>
      <c r="AO41" s="997"/>
      <c r="AP41" s="997"/>
      <c r="AQ41" s="997"/>
      <c r="AR41" s="997"/>
      <c r="AS41" s="997"/>
      <c r="AT41" s="997"/>
      <c r="AU41" s="997"/>
      <c r="AV41" s="997"/>
      <c r="AW41" s="997"/>
      <c r="AX41" s="997"/>
      <c r="AY41" s="997"/>
      <c r="AZ41" s="1068"/>
      <c r="BA41" s="1068"/>
      <c r="BB41" s="1068"/>
      <c r="BC41" s="1068"/>
      <c r="BD41" s="1068"/>
      <c r="BE41" s="1052"/>
      <c r="BF41" s="1052"/>
      <c r="BG41" s="1052"/>
      <c r="BH41" s="1052"/>
      <c r="BI41" s="1053"/>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57"/>
      <c r="C42" s="1058"/>
      <c r="D42" s="1058"/>
      <c r="E42" s="1058"/>
      <c r="F42" s="1058"/>
      <c r="G42" s="1058"/>
      <c r="H42" s="1058"/>
      <c r="I42" s="1058"/>
      <c r="J42" s="1058"/>
      <c r="K42" s="1058"/>
      <c r="L42" s="1058"/>
      <c r="M42" s="1058"/>
      <c r="N42" s="1058"/>
      <c r="O42" s="1058"/>
      <c r="P42" s="1059"/>
      <c r="Q42" s="1069"/>
      <c r="R42" s="1070"/>
      <c r="S42" s="1070"/>
      <c r="T42" s="1070"/>
      <c r="U42" s="1070"/>
      <c r="V42" s="1070"/>
      <c r="W42" s="1070"/>
      <c r="X42" s="1070"/>
      <c r="Y42" s="1070"/>
      <c r="Z42" s="1070"/>
      <c r="AA42" s="1070"/>
      <c r="AB42" s="1070"/>
      <c r="AC42" s="1070"/>
      <c r="AD42" s="1070"/>
      <c r="AE42" s="1071"/>
      <c r="AF42" s="1063"/>
      <c r="AG42" s="1064"/>
      <c r="AH42" s="1064"/>
      <c r="AI42" s="1064"/>
      <c r="AJ42" s="1065"/>
      <c r="AK42" s="1006"/>
      <c r="AL42" s="997"/>
      <c r="AM42" s="997"/>
      <c r="AN42" s="997"/>
      <c r="AO42" s="997"/>
      <c r="AP42" s="997"/>
      <c r="AQ42" s="997"/>
      <c r="AR42" s="997"/>
      <c r="AS42" s="997"/>
      <c r="AT42" s="997"/>
      <c r="AU42" s="997"/>
      <c r="AV42" s="997"/>
      <c r="AW42" s="997"/>
      <c r="AX42" s="997"/>
      <c r="AY42" s="997"/>
      <c r="AZ42" s="1068"/>
      <c r="BA42" s="1068"/>
      <c r="BB42" s="1068"/>
      <c r="BC42" s="1068"/>
      <c r="BD42" s="1068"/>
      <c r="BE42" s="1052"/>
      <c r="BF42" s="1052"/>
      <c r="BG42" s="1052"/>
      <c r="BH42" s="1052"/>
      <c r="BI42" s="1053"/>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57"/>
      <c r="C43" s="1058"/>
      <c r="D43" s="1058"/>
      <c r="E43" s="1058"/>
      <c r="F43" s="1058"/>
      <c r="G43" s="1058"/>
      <c r="H43" s="1058"/>
      <c r="I43" s="1058"/>
      <c r="J43" s="1058"/>
      <c r="K43" s="1058"/>
      <c r="L43" s="1058"/>
      <c r="M43" s="1058"/>
      <c r="N43" s="1058"/>
      <c r="O43" s="1058"/>
      <c r="P43" s="1059"/>
      <c r="Q43" s="1069"/>
      <c r="R43" s="1070"/>
      <c r="S43" s="1070"/>
      <c r="T43" s="1070"/>
      <c r="U43" s="1070"/>
      <c r="V43" s="1070"/>
      <c r="W43" s="1070"/>
      <c r="X43" s="1070"/>
      <c r="Y43" s="1070"/>
      <c r="Z43" s="1070"/>
      <c r="AA43" s="1070"/>
      <c r="AB43" s="1070"/>
      <c r="AC43" s="1070"/>
      <c r="AD43" s="1070"/>
      <c r="AE43" s="1071"/>
      <c r="AF43" s="1063"/>
      <c r="AG43" s="1064"/>
      <c r="AH43" s="1064"/>
      <c r="AI43" s="1064"/>
      <c r="AJ43" s="1065"/>
      <c r="AK43" s="1006"/>
      <c r="AL43" s="997"/>
      <c r="AM43" s="997"/>
      <c r="AN43" s="997"/>
      <c r="AO43" s="997"/>
      <c r="AP43" s="997"/>
      <c r="AQ43" s="997"/>
      <c r="AR43" s="997"/>
      <c r="AS43" s="997"/>
      <c r="AT43" s="997"/>
      <c r="AU43" s="997"/>
      <c r="AV43" s="997"/>
      <c r="AW43" s="997"/>
      <c r="AX43" s="997"/>
      <c r="AY43" s="997"/>
      <c r="AZ43" s="1068"/>
      <c r="BA43" s="1068"/>
      <c r="BB43" s="1068"/>
      <c r="BC43" s="1068"/>
      <c r="BD43" s="1068"/>
      <c r="BE43" s="1052"/>
      <c r="BF43" s="1052"/>
      <c r="BG43" s="1052"/>
      <c r="BH43" s="1052"/>
      <c r="BI43" s="1053"/>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57"/>
      <c r="C44" s="1058"/>
      <c r="D44" s="1058"/>
      <c r="E44" s="1058"/>
      <c r="F44" s="1058"/>
      <c r="G44" s="1058"/>
      <c r="H44" s="1058"/>
      <c r="I44" s="1058"/>
      <c r="J44" s="1058"/>
      <c r="K44" s="1058"/>
      <c r="L44" s="1058"/>
      <c r="M44" s="1058"/>
      <c r="N44" s="1058"/>
      <c r="O44" s="1058"/>
      <c r="P44" s="1059"/>
      <c r="Q44" s="1069"/>
      <c r="R44" s="1070"/>
      <c r="S44" s="1070"/>
      <c r="T44" s="1070"/>
      <c r="U44" s="1070"/>
      <c r="V44" s="1070"/>
      <c r="W44" s="1070"/>
      <c r="X44" s="1070"/>
      <c r="Y44" s="1070"/>
      <c r="Z44" s="1070"/>
      <c r="AA44" s="1070"/>
      <c r="AB44" s="1070"/>
      <c r="AC44" s="1070"/>
      <c r="AD44" s="1070"/>
      <c r="AE44" s="1071"/>
      <c r="AF44" s="1063"/>
      <c r="AG44" s="1064"/>
      <c r="AH44" s="1064"/>
      <c r="AI44" s="1064"/>
      <c r="AJ44" s="1065"/>
      <c r="AK44" s="1006"/>
      <c r="AL44" s="997"/>
      <c r="AM44" s="997"/>
      <c r="AN44" s="997"/>
      <c r="AO44" s="997"/>
      <c r="AP44" s="997"/>
      <c r="AQ44" s="997"/>
      <c r="AR44" s="997"/>
      <c r="AS44" s="997"/>
      <c r="AT44" s="997"/>
      <c r="AU44" s="997"/>
      <c r="AV44" s="997"/>
      <c r="AW44" s="997"/>
      <c r="AX44" s="997"/>
      <c r="AY44" s="997"/>
      <c r="AZ44" s="1068"/>
      <c r="BA44" s="1068"/>
      <c r="BB44" s="1068"/>
      <c r="BC44" s="1068"/>
      <c r="BD44" s="1068"/>
      <c r="BE44" s="1052"/>
      <c r="BF44" s="1052"/>
      <c r="BG44" s="1052"/>
      <c r="BH44" s="1052"/>
      <c r="BI44" s="1053"/>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57"/>
      <c r="C45" s="1058"/>
      <c r="D45" s="1058"/>
      <c r="E45" s="1058"/>
      <c r="F45" s="1058"/>
      <c r="G45" s="1058"/>
      <c r="H45" s="1058"/>
      <c r="I45" s="1058"/>
      <c r="J45" s="1058"/>
      <c r="K45" s="1058"/>
      <c r="L45" s="1058"/>
      <c r="M45" s="1058"/>
      <c r="N45" s="1058"/>
      <c r="O45" s="1058"/>
      <c r="P45" s="1059"/>
      <c r="Q45" s="1069"/>
      <c r="R45" s="1070"/>
      <c r="S45" s="1070"/>
      <c r="T45" s="1070"/>
      <c r="U45" s="1070"/>
      <c r="V45" s="1070"/>
      <c r="W45" s="1070"/>
      <c r="X45" s="1070"/>
      <c r="Y45" s="1070"/>
      <c r="Z45" s="1070"/>
      <c r="AA45" s="1070"/>
      <c r="AB45" s="1070"/>
      <c r="AC45" s="1070"/>
      <c r="AD45" s="1070"/>
      <c r="AE45" s="1071"/>
      <c r="AF45" s="1063"/>
      <c r="AG45" s="1064"/>
      <c r="AH45" s="1064"/>
      <c r="AI45" s="1064"/>
      <c r="AJ45" s="1065"/>
      <c r="AK45" s="1006"/>
      <c r="AL45" s="997"/>
      <c r="AM45" s="997"/>
      <c r="AN45" s="997"/>
      <c r="AO45" s="997"/>
      <c r="AP45" s="997"/>
      <c r="AQ45" s="997"/>
      <c r="AR45" s="997"/>
      <c r="AS45" s="997"/>
      <c r="AT45" s="997"/>
      <c r="AU45" s="997"/>
      <c r="AV45" s="997"/>
      <c r="AW45" s="997"/>
      <c r="AX45" s="997"/>
      <c r="AY45" s="997"/>
      <c r="AZ45" s="1068"/>
      <c r="BA45" s="1068"/>
      <c r="BB45" s="1068"/>
      <c r="BC45" s="1068"/>
      <c r="BD45" s="1068"/>
      <c r="BE45" s="1052"/>
      <c r="BF45" s="1052"/>
      <c r="BG45" s="1052"/>
      <c r="BH45" s="1052"/>
      <c r="BI45" s="1053"/>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57"/>
      <c r="C46" s="1058"/>
      <c r="D46" s="1058"/>
      <c r="E46" s="1058"/>
      <c r="F46" s="1058"/>
      <c r="G46" s="1058"/>
      <c r="H46" s="1058"/>
      <c r="I46" s="1058"/>
      <c r="J46" s="1058"/>
      <c r="K46" s="1058"/>
      <c r="L46" s="1058"/>
      <c r="M46" s="1058"/>
      <c r="N46" s="1058"/>
      <c r="O46" s="1058"/>
      <c r="P46" s="1059"/>
      <c r="Q46" s="1069"/>
      <c r="R46" s="1070"/>
      <c r="S46" s="1070"/>
      <c r="T46" s="1070"/>
      <c r="U46" s="1070"/>
      <c r="V46" s="1070"/>
      <c r="W46" s="1070"/>
      <c r="X46" s="1070"/>
      <c r="Y46" s="1070"/>
      <c r="Z46" s="1070"/>
      <c r="AA46" s="1070"/>
      <c r="AB46" s="1070"/>
      <c r="AC46" s="1070"/>
      <c r="AD46" s="1070"/>
      <c r="AE46" s="1071"/>
      <c r="AF46" s="1063"/>
      <c r="AG46" s="1064"/>
      <c r="AH46" s="1064"/>
      <c r="AI46" s="1064"/>
      <c r="AJ46" s="1065"/>
      <c r="AK46" s="1006"/>
      <c r="AL46" s="997"/>
      <c r="AM46" s="997"/>
      <c r="AN46" s="997"/>
      <c r="AO46" s="997"/>
      <c r="AP46" s="997"/>
      <c r="AQ46" s="997"/>
      <c r="AR46" s="997"/>
      <c r="AS46" s="997"/>
      <c r="AT46" s="997"/>
      <c r="AU46" s="997"/>
      <c r="AV46" s="997"/>
      <c r="AW46" s="997"/>
      <c r="AX46" s="997"/>
      <c r="AY46" s="997"/>
      <c r="AZ46" s="1068"/>
      <c r="BA46" s="1068"/>
      <c r="BB46" s="1068"/>
      <c r="BC46" s="1068"/>
      <c r="BD46" s="1068"/>
      <c r="BE46" s="1052"/>
      <c r="BF46" s="1052"/>
      <c r="BG46" s="1052"/>
      <c r="BH46" s="1052"/>
      <c r="BI46" s="1053"/>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57"/>
      <c r="C47" s="1058"/>
      <c r="D47" s="1058"/>
      <c r="E47" s="1058"/>
      <c r="F47" s="1058"/>
      <c r="G47" s="1058"/>
      <c r="H47" s="1058"/>
      <c r="I47" s="1058"/>
      <c r="J47" s="1058"/>
      <c r="K47" s="1058"/>
      <c r="L47" s="1058"/>
      <c r="M47" s="1058"/>
      <c r="N47" s="1058"/>
      <c r="O47" s="1058"/>
      <c r="P47" s="1059"/>
      <c r="Q47" s="1069"/>
      <c r="R47" s="1070"/>
      <c r="S47" s="1070"/>
      <c r="T47" s="1070"/>
      <c r="U47" s="1070"/>
      <c r="V47" s="1070"/>
      <c r="W47" s="1070"/>
      <c r="X47" s="1070"/>
      <c r="Y47" s="1070"/>
      <c r="Z47" s="1070"/>
      <c r="AA47" s="1070"/>
      <c r="AB47" s="1070"/>
      <c r="AC47" s="1070"/>
      <c r="AD47" s="1070"/>
      <c r="AE47" s="1071"/>
      <c r="AF47" s="1063"/>
      <c r="AG47" s="1064"/>
      <c r="AH47" s="1064"/>
      <c r="AI47" s="1064"/>
      <c r="AJ47" s="1065"/>
      <c r="AK47" s="1006"/>
      <c r="AL47" s="997"/>
      <c r="AM47" s="997"/>
      <c r="AN47" s="997"/>
      <c r="AO47" s="997"/>
      <c r="AP47" s="997"/>
      <c r="AQ47" s="997"/>
      <c r="AR47" s="997"/>
      <c r="AS47" s="997"/>
      <c r="AT47" s="997"/>
      <c r="AU47" s="997"/>
      <c r="AV47" s="997"/>
      <c r="AW47" s="997"/>
      <c r="AX47" s="997"/>
      <c r="AY47" s="997"/>
      <c r="AZ47" s="1068"/>
      <c r="BA47" s="1068"/>
      <c r="BB47" s="1068"/>
      <c r="BC47" s="1068"/>
      <c r="BD47" s="1068"/>
      <c r="BE47" s="1052"/>
      <c r="BF47" s="1052"/>
      <c r="BG47" s="1052"/>
      <c r="BH47" s="1052"/>
      <c r="BI47" s="1053"/>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57"/>
      <c r="C48" s="1058"/>
      <c r="D48" s="1058"/>
      <c r="E48" s="1058"/>
      <c r="F48" s="1058"/>
      <c r="G48" s="1058"/>
      <c r="H48" s="1058"/>
      <c r="I48" s="1058"/>
      <c r="J48" s="1058"/>
      <c r="K48" s="1058"/>
      <c r="L48" s="1058"/>
      <c r="M48" s="1058"/>
      <c r="N48" s="1058"/>
      <c r="O48" s="1058"/>
      <c r="P48" s="1059"/>
      <c r="Q48" s="1069"/>
      <c r="R48" s="1070"/>
      <c r="S48" s="1070"/>
      <c r="T48" s="1070"/>
      <c r="U48" s="1070"/>
      <c r="V48" s="1070"/>
      <c r="W48" s="1070"/>
      <c r="X48" s="1070"/>
      <c r="Y48" s="1070"/>
      <c r="Z48" s="1070"/>
      <c r="AA48" s="1070"/>
      <c r="AB48" s="1070"/>
      <c r="AC48" s="1070"/>
      <c r="AD48" s="1070"/>
      <c r="AE48" s="1071"/>
      <c r="AF48" s="1063"/>
      <c r="AG48" s="1064"/>
      <c r="AH48" s="1064"/>
      <c r="AI48" s="1064"/>
      <c r="AJ48" s="1065"/>
      <c r="AK48" s="1006"/>
      <c r="AL48" s="997"/>
      <c r="AM48" s="997"/>
      <c r="AN48" s="997"/>
      <c r="AO48" s="997"/>
      <c r="AP48" s="997"/>
      <c r="AQ48" s="997"/>
      <c r="AR48" s="997"/>
      <c r="AS48" s="997"/>
      <c r="AT48" s="997"/>
      <c r="AU48" s="997"/>
      <c r="AV48" s="997"/>
      <c r="AW48" s="997"/>
      <c r="AX48" s="997"/>
      <c r="AY48" s="997"/>
      <c r="AZ48" s="1068"/>
      <c r="BA48" s="1068"/>
      <c r="BB48" s="1068"/>
      <c r="BC48" s="1068"/>
      <c r="BD48" s="1068"/>
      <c r="BE48" s="1052"/>
      <c r="BF48" s="1052"/>
      <c r="BG48" s="1052"/>
      <c r="BH48" s="1052"/>
      <c r="BI48" s="1053"/>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57"/>
      <c r="C49" s="1058"/>
      <c r="D49" s="1058"/>
      <c r="E49" s="1058"/>
      <c r="F49" s="1058"/>
      <c r="G49" s="1058"/>
      <c r="H49" s="1058"/>
      <c r="I49" s="1058"/>
      <c r="J49" s="1058"/>
      <c r="K49" s="1058"/>
      <c r="L49" s="1058"/>
      <c r="M49" s="1058"/>
      <c r="N49" s="1058"/>
      <c r="O49" s="1058"/>
      <c r="P49" s="1059"/>
      <c r="Q49" s="1069"/>
      <c r="R49" s="1070"/>
      <c r="S49" s="1070"/>
      <c r="T49" s="1070"/>
      <c r="U49" s="1070"/>
      <c r="V49" s="1070"/>
      <c r="W49" s="1070"/>
      <c r="X49" s="1070"/>
      <c r="Y49" s="1070"/>
      <c r="Z49" s="1070"/>
      <c r="AA49" s="1070"/>
      <c r="AB49" s="1070"/>
      <c r="AC49" s="1070"/>
      <c r="AD49" s="1070"/>
      <c r="AE49" s="1071"/>
      <c r="AF49" s="1063"/>
      <c r="AG49" s="1064"/>
      <c r="AH49" s="1064"/>
      <c r="AI49" s="1064"/>
      <c r="AJ49" s="1065"/>
      <c r="AK49" s="1006"/>
      <c r="AL49" s="997"/>
      <c r="AM49" s="997"/>
      <c r="AN49" s="997"/>
      <c r="AO49" s="997"/>
      <c r="AP49" s="997"/>
      <c r="AQ49" s="997"/>
      <c r="AR49" s="997"/>
      <c r="AS49" s="997"/>
      <c r="AT49" s="997"/>
      <c r="AU49" s="997"/>
      <c r="AV49" s="997"/>
      <c r="AW49" s="997"/>
      <c r="AX49" s="997"/>
      <c r="AY49" s="997"/>
      <c r="AZ49" s="1068"/>
      <c r="BA49" s="1068"/>
      <c r="BB49" s="1068"/>
      <c r="BC49" s="1068"/>
      <c r="BD49" s="1068"/>
      <c r="BE49" s="1052"/>
      <c r="BF49" s="1052"/>
      <c r="BG49" s="1052"/>
      <c r="BH49" s="1052"/>
      <c r="BI49" s="1053"/>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57"/>
      <c r="C50" s="1058"/>
      <c r="D50" s="1058"/>
      <c r="E50" s="1058"/>
      <c r="F50" s="1058"/>
      <c r="G50" s="1058"/>
      <c r="H50" s="1058"/>
      <c r="I50" s="1058"/>
      <c r="J50" s="1058"/>
      <c r="K50" s="1058"/>
      <c r="L50" s="1058"/>
      <c r="M50" s="1058"/>
      <c r="N50" s="1058"/>
      <c r="O50" s="1058"/>
      <c r="P50" s="1059"/>
      <c r="Q50" s="1060"/>
      <c r="R50" s="1061"/>
      <c r="S50" s="1061"/>
      <c r="T50" s="1061"/>
      <c r="U50" s="1061"/>
      <c r="V50" s="1061"/>
      <c r="W50" s="1061"/>
      <c r="X50" s="1061"/>
      <c r="Y50" s="1061"/>
      <c r="Z50" s="1061"/>
      <c r="AA50" s="1061"/>
      <c r="AB50" s="1061"/>
      <c r="AC50" s="1061"/>
      <c r="AD50" s="1061"/>
      <c r="AE50" s="1062"/>
      <c r="AF50" s="1063"/>
      <c r="AG50" s="1064"/>
      <c r="AH50" s="1064"/>
      <c r="AI50" s="1064"/>
      <c r="AJ50" s="1065"/>
      <c r="AK50" s="1066"/>
      <c r="AL50" s="1061"/>
      <c r="AM50" s="1061"/>
      <c r="AN50" s="1061"/>
      <c r="AO50" s="1061"/>
      <c r="AP50" s="1061"/>
      <c r="AQ50" s="1061"/>
      <c r="AR50" s="1061"/>
      <c r="AS50" s="1061"/>
      <c r="AT50" s="1061"/>
      <c r="AU50" s="1061"/>
      <c r="AV50" s="1061"/>
      <c r="AW50" s="1061"/>
      <c r="AX50" s="1061"/>
      <c r="AY50" s="1061"/>
      <c r="AZ50" s="1067"/>
      <c r="BA50" s="1067"/>
      <c r="BB50" s="1067"/>
      <c r="BC50" s="1067"/>
      <c r="BD50" s="1067"/>
      <c r="BE50" s="1052"/>
      <c r="BF50" s="1052"/>
      <c r="BG50" s="1052"/>
      <c r="BH50" s="1052"/>
      <c r="BI50" s="1053"/>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57"/>
      <c r="C51" s="1058"/>
      <c r="D51" s="1058"/>
      <c r="E51" s="1058"/>
      <c r="F51" s="1058"/>
      <c r="G51" s="1058"/>
      <c r="H51" s="1058"/>
      <c r="I51" s="1058"/>
      <c r="J51" s="1058"/>
      <c r="K51" s="1058"/>
      <c r="L51" s="1058"/>
      <c r="M51" s="1058"/>
      <c r="N51" s="1058"/>
      <c r="O51" s="1058"/>
      <c r="P51" s="1059"/>
      <c r="Q51" s="1060"/>
      <c r="R51" s="1061"/>
      <c r="S51" s="1061"/>
      <c r="T51" s="1061"/>
      <c r="U51" s="1061"/>
      <c r="V51" s="1061"/>
      <c r="W51" s="1061"/>
      <c r="X51" s="1061"/>
      <c r="Y51" s="1061"/>
      <c r="Z51" s="1061"/>
      <c r="AA51" s="1061"/>
      <c r="AB51" s="1061"/>
      <c r="AC51" s="1061"/>
      <c r="AD51" s="1061"/>
      <c r="AE51" s="1062"/>
      <c r="AF51" s="1063"/>
      <c r="AG51" s="1064"/>
      <c r="AH51" s="1064"/>
      <c r="AI51" s="1064"/>
      <c r="AJ51" s="1065"/>
      <c r="AK51" s="1066"/>
      <c r="AL51" s="1061"/>
      <c r="AM51" s="1061"/>
      <c r="AN51" s="1061"/>
      <c r="AO51" s="1061"/>
      <c r="AP51" s="1061"/>
      <c r="AQ51" s="1061"/>
      <c r="AR51" s="1061"/>
      <c r="AS51" s="1061"/>
      <c r="AT51" s="1061"/>
      <c r="AU51" s="1061"/>
      <c r="AV51" s="1061"/>
      <c r="AW51" s="1061"/>
      <c r="AX51" s="1061"/>
      <c r="AY51" s="1061"/>
      <c r="AZ51" s="1067"/>
      <c r="BA51" s="1067"/>
      <c r="BB51" s="1067"/>
      <c r="BC51" s="1067"/>
      <c r="BD51" s="1067"/>
      <c r="BE51" s="1052"/>
      <c r="BF51" s="1052"/>
      <c r="BG51" s="1052"/>
      <c r="BH51" s="1052"/>
      <c r="BI51" s="1053"/>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57"/>
      <c r="C52" s="1058"/>
      <c r="D52" s="1058"/>
      <c r="E52" s="1058"/>
      <c r="F52" s="1058"/>
      <c r="G52" s="1058"/>
      <c r="H52" s="1058"/>
      <c r="I52" s="1058"/>
      <c r="J52" s="1058"/>
      <c r="K52" s="1058"/>
      <c r="L52" s="1058"/>
      <c r="M52" s="1058"/>
      <c r="N52" s="1058"/>
      <c r="O52" s="1058"/>
      <c r="P52" s="1059"/>
      <c r="Q52" s="1060"/>
      <c r="R52" s="1061"/>
      <c r="S52" s="1061"/>
      <c r="T52" s="1061"/>
      <c r="U52" s="1061"/>
      <c r="V52" s="1061"/>
      <c r="W52" s="1061"/>
      <c r="X52" s="1061"/>
      <c r="Y52" s="1061"/>
      <c r="Z52" s="1061"/>
      <c r="AA52" s="1061"/>
      <c r="AB52" s="1061"/>
      <c r="AC52" s="1061"/>
      <c r="AD52" s="1061"/>
      <c r="AE52" s="1062"/>
      <c r="AF52" s="1063"/>
      <c r="AG52" s="1064"/>
      <c r="AH52" s="1064"/>
      <c r="AI52" s="1064"/>
      <c r="AJ52" s="1065"/>
      <c r="AK52" s="1066"/>
      <c r="AL52" s="1061"/>
      <c r="AM52" s="1061"/>
      <c r="AN52" s="1061"/>
      <c r="AO52" s="1061"/>
      <c r="AP52" s="1061"/>
      <c r="AQ52" s="1061"/>
      <c r="AR52" s="1061"/>
      <c r="AS52" s="1061"/>
      <c r="AT52" s="1061"/>
      <c r="AU52" s="1061"/>
      <c r="AV52" s="1061"/>
      <c r="AW52" s="1061"/>
      <c r="AX52" s="1061"/>
      <c r="AY52" s="1061"/>
      <c r="AZ52" s="1067"/>
      <c r="BA52" s="1067"/>
      <c r="BB52" s="1067"/>
      <c r="BC52" s="1067"/>
      <c r="BD52" s="1067"/>
      <c r="BE52" s="1052"/>
      <c r="BF52" s="1052"/>
      <c r="BG52" s="1052"/>
      <c r="BH52" s="1052"/>
      <c r="BI52" s="1053"/>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57"/>
      <c r="C53" s="1058"/>
      <c r="D53" s="1058"/>
      <c r="E53" s="1058"/>
      <c r="F53" s="1058"/>
      <c r="G53" s="1058"/>
      <c r="H53" s="1058"/>
      <c r="I53" s="1058"/>
      <c r="J53" s="1058"/>
      <c r="K53" s="1058"/>
      <c r="L53" s="1058"/>
      <c r="M53" s="1058"/>
      <c r="N53" s="1058"/>
      <c r="O53" s="1058"/>
      <c r="P53" s="1059"/>
      <c r="Q53" s="1060"/>
      <c r="R53" s="1061"/>
      <c r="S53" s="1061"/>
      <c r="T53" s="1061"/>
      <c r="U53" s="1061"/>
      <c r="V53" s="1061"/>
      <c r="W53" s="1061"/>
      <c r="X53" s="1061"/>
      <c r="Y53" s="1061"/>
      <c r="Z53" s="1061"/>
      <c r="AA53" s="1061"/>
      <c r="AB53" s="1061"/>
      <c r="AC53" s="1061"/>
      <c r="AD53" s="1061"/>
      <c r="AE53" s="1062"/>
      <c r="AF53" s="1063"/>
      <c r="AG53" s="1064"/>
      <c r="AH53" s="1064"/>
      <c r="AI53" s="1064"/>
      <c r="AJ53" s="1065"/>
      <c r="AK53" s="1066"/>
      <c r="AL53" s="1061"/>
      <c r="AM53" s="1061"/>
      <c r="AN53" s="1061"/>
      <c r="AO53" s="1061"/>
      <c r="AP53" s="1061"/>
      <c r="AQ53" s="1061"/>
      <c r="AR53" s="1061"/>
      <c r="AS53" s="1061"/>
      <c r="AT53" s="1061"/>
      <c r="AU53" s="1061"/>
      <c r="AV53" s="1061"/>
      <c r="AW53" s="1061"/>
      <c r="AX53" s="1061"/>
      <c r="AY53" s="1061"/>
      <c r="AZ53" s="1067"/>
      <c r="BA53" s="1067"/>
      <c r="BB53" s="1067"/>
      <c r="BC53" s="1067"/>
      <c r="BD53" s="1067"/>
      <c r="BE53" s="1052"/>
      <c r="BF53" s="1052"/>
      <c r="BG53" s="1052"/>
      <c r="BH53" s="1052"/>
      <c r="BI53" s="1053"/>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57"/>
      <c r="C54" s="1058"/>
      <c r="D54" s="1058"/>
      <c r="E54" s="1058"/>
      <c r="F54" s="1058"/>
      <c r="G54" s="1058"/>
      <c r="H54" s="1058"/>
      <c r="I54" s="1058"/>
      <c r="J54" s="1058"/>
      <c r="K54" s="1058"/>
      <c r="L54" s="1058"/>
      <c r="M54" s="1058"/>
      <c r="N54" s="1058"/>
      <c r="O54" s="1058"/>
      <c r="P54" s="1059"/>
      <c r="Q54" s="1060"/>
      <c r="R54" s="1061"/>
      <c r="S54" s="1061"/>
      <c r="T54" s="1061"/>
      <c r="U54" s="1061"/>
      <c r="V54" s="1061"/>
      <c r="W54" s="1061"/>
      <c r="X54" s="1061"/>
      <c r="Y54" s="1061"/>
      <c r="Z54" s="1061"/>
      <c r="AA54" s="1061"/>
      <c r="AB54" s="1061"/>
      <c r="AC54" s="1061"/>
      <c r="AD54" s="1061"/>
      <c r="AE54" s="1062"/>
      <c r="AF54" s="1063"/>
      <c r="AG54" s="1064"/>
      <c r="AH54" s="1064"/>
      <c r="AI54" s="1064"/>
      <c r="AJ54" s="1065"/>
      <c r="AK54" s="1066"/>
      <c r="AL54" s="1061"/>
      <c r="AM54" s="1061"/>
      <c r="AN54" s="1061"/>
      <c r="AO54" s="1061"/>
      <c r="AP54" s="1061"/>
      <c r="AQ54" s="1061"/>
      <c r="AR54" s="1061"/>
      <c r="AS54" s="1061"/>
      <c r="AT54" s="1061"/>
      <c r="AU54" s="1061"/>
      <c r="AV54" s="1061"/>
      <c r="AW54" s="1061"/>
      <c r="AX54" s="1061"/>
      <c r="AY54" s="1061"/>
      <c r="AZ54" s="1067"/>
      <c r="BA54" s="1067"/>
      <c r="BB54" s="1067"/>
      <c r="BC54" s="1067"/>
      <c r="BD54" s="1067"/>
      <c r="BE54" s="1052"/>
      <c r="BF54" s="1052"/>
      <c r="BG54" s="1052"/>
      <c r="BH54" s="1052"/>
      <c r="BI54" s="1053"/>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57"/>
      <c r="C55" s="1058"/>
      <c r="D55" s="1058"/>
      <c r="E55" s="1058"/>
      <c r="F55" s="1058"/>
      <c r="G55" s="1058"/>
      <c r="H55" s="1058"/>
      <c r="I55" s="1058"/>
      <c r="J55" s="1058"/>
      <c r="K55" s="1058"/>
      <c r="L55" s="1058"/>
      <c r="M55" s="1058"/>
      <c r="N55" s="1058"/>
      <c r="O55" s="1058"/>
      <c r="P55" s="1059"/>
      <c r="Q55" s="1060"/>
      <c r="R55" s="1061"/>
      <c r="S55" s="1061"/>
      <c r="T55" s="1061"/>
      <c r="U55" s="1061"/>
      <c r="V55" s="1061"/>
      <c r="W55" s="1061"/>
      <c r="X55" s="1061"/>
      <c r="Y55" s="1061"/>
      <c r="Z55" s="1061"/>
      <c r="AA55" s="1061"/>
      <c r="AB55" s="1061"/>
      <c r="AC55" s="1061"/>
      <c r="AD55" s="1061"/>
      <c r="AE55" s="1062"/>
      <c r="AF55" s="1063"/>
      <c r="AG55" s="1064"/>
      <c r="AH55" s="1064"/>
      <c r="AI55" s="1064"/>
      <c r="AJ55" s="1065"/>
      <c r="AK55" s="1066"/>
      <c r="AL55" s="1061"/>
      <c r="AM55" s="1061"/>
      <c r="AN55" s="1061"/>
      <c r="AO55" s="1061"/>
      <c r="AP55" s="1061"/>
      <c r="AQ55" s="1061"/>
      <c r="AR55" s="1061"/>
      <c r="AS55" s="1061"/>
      <c r="AT55" s="1061"/>
      <c r="AU55" s="1061"/>
      <c r="AV55" s="1061"/>
      <c r="AW55" s="1061"/>
      <c r="AX55" s="1061"/>
      <c r="AY55" s="1061"/>
      <c r="AZ55" s="1067"/>
      <c r="BA55" s="1067"/>
      <c r="BB55" s="1067"/>
      <c r="BC55" s="1067"/>
      <c r="BD55" s="1067"/>
      <c r="BE55" s="1052"/>
      <c r="BF55" s="1052"/>
      <c r="BG55" s="1052"/>
      <c r="BH55" s="1052"/>
      <c r="BI55" s="1053"/>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57"/>
      <c r="C56" s="1058"/>
      <c r="D56" s="1058"/>
      <c r="E56" s="1058"/>
      <c r="F56" s="1058"/>
      <c r="G56" s="1058"/>
      <c r="H56" s="1058"/>
      <c r="I56" s="1058"/>
      <c r="J56" s="1058"/>
      <c r="K56" s="1058"/>
      <c r="L56" s="1058"/>
      <c r="M56" s="1058"/>
      <c r="N56" s="1058"/>
      <c r="O56" s="1058"/>
      <c r="P56" s="1059"/>
      <c r="Q56" s="1060"/>
      <c r="R56" s="1061"/>
      <c r="S56" s="1061"/>
      <c r="T56" s="1061"/>
      <c r="U56" s="1061"/>
      <c r="V56" s="1061"/>
      <c r="W56" s="1061"/>
      <c r="X56" s="1061"/>
      <c r="Y56" s="1061"/>
      <c r="Z56" s="1061"/>
      <c r="AA56" s="1061"/>
      <c r="AB56" s="1061"/>
      <c r="AC56" s="1061"/>
      <c r="AD56" s="1061"/>
      <c r="AE56" s="1062"/>
      <c r="AF56" s="1063"/>
      <c r="AG56" s="1064"/>
      <c r="AH56" s="1064"/>
      <c r="AI56" s="1064"/>
      <c r="AJ56" s="1065"/>
      <c r="AK56" s="1066"/>
      <c r="AL56" s="1061"/>
      <c r="AM56" s="1061"/>
      <c r="AN56" s="1061"/>
      <c r="AO56" s="1061"/>
      <c r="AP56" s="1061"/>
      <c r="AQ56" s="1061"/>
      <c r="AR56" s="1061"/>
      <c r="AS56" s="1061"/>
      <c r="AT56" s="1061"/>
      <c r="AU56" s="1061"/>
      <c r="AV56" s="1061"/>
      <c r="AW56" s="1061"/>
      <c r="AX56" s="1061"/>
      <c r="AY56" s="1061"/>
      <c r="AZ56" s="1067"/>
      <c r="BA56" s="1067"/>
      <c r="BB56" s="1067"/>
      <c r="BC56" s="1067"/>
      <c r="BD56" s="1067"/>
      <c r="BE56" s="1052"/>
      <c r="BF56" s="1052"/>
      <c r="BG56" s="1052"/>
      <c r="BH56" s="1052"/>
      <c r="BI56" s="1053"/>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57"/>
      <c r="C57" s="1058"/>
      <c r="D57" s="1058"/>
      <c r="E57" s="1058"/>
      <c r="F57" s="1058"/>
      <c r="G57" s="1058"/>
      <c r="H57" s="1058"/>
      <c r="I57" s="1058"/>
      <c r="J57" s="1058"/>
      <c r="K57" s="1058"/>
      <c r="L57" s="1058"/>
      <c r="M57" s="1058"/>
      <c r="N57" s="1058"/>
      <c r="O57" s="1058"/>
      <c r="P57" s="1059"/>
      <c r="Q57" s="1060"/>
      <c r="R57" s="1061"/>
      <c r="S57" s="1061"/>
      <c r="T57" s="1061"/>
      <c r="U57" s="1061"/>
      <c r="V57" s="1061"/>
      <c r="W57" s="1061"/>
      <c r="X57" s="1061"/>
      <c r="Y57" s="1061"/>
      <c r="Z57" s="1061"/>
      <c r="AA57" s="1061"/>
      <c r="AB57" s="1061"/>
      <c r="AC57" s="1061"/>
      <c r="AD57" s="1061"/>
      <c r="AE57" s="1062"/>
      <c r="AF57" s="1063"/>
      <c r="AG57" s="1064"/>
      <c r="AH57" s="1064"/>
      <c r="AI57" s="1064"/>
      <c r="AJ57" s="1065"/>
      <c r="AK57" s="1066"/>
      <c r="AL57" s="1061"/>
      <c r="AM57" s="1061"/>
      <c r="AN57" s="1061"/>
      <c r="AO57" s="1061"/>
      <c r="AP57" s="1061"/>
      <c r="AQ57" s="1061"/>
      <c r="AR57" s="1061"/>
      <c r="AS57" s="1061"/>
      <c r="AT57" s="1061"/>
      <c r="AU57" s="1061"/>
      <c r="AV57" s="1061"/>
      <c r="AW57" s="1061"/>
      <c r="AX57" s="1061"/>
      <c r="AY57" s="1061"/>
      <c r="AZ57" s="1067"/>
      <c r="BA57" s="1067"/>
      <c r="BB57" s="1067"/>
      <c r="BC57" s="1067"/>
      <c r="BD57" s="1067"/>
      <c r="BE57" s="1052"/>
      <c r="BF57" s="1052"/>
      <c r="BG57" s="1052"/>
      <c r="BH57" s="1052"/>
      <c r="BI57" s="1053"/>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57"/>
      <c r="C58" s="1058"/>
      <c r="D58" s="1058"/>
      <c r="E58" s="1058"/>
      <c r="F58" s="1058"/>
      <c r="G58" s="1058"/>
      <c r="H58" s="1058"/>
      <c r="I58" s="1058"/>
      <c r="J58" s="1058"/>
      <c r="K58" s="1058"/>
      <c r="L58" s="1058"/>
      <c r="M58" s="1058"/>
      <c r="N58" s="1058"/>
      <c r="O58" s="1058"/>
      <c r="P58" s="1059"/>
      <c r="Q58" s="1060"/>
      <c r="R58" s="1061"/>
      <c r="S58" s="1061"/>
      <c r="T58" s="1061"/>
      <c r="U58" s="1061"/>
      <c r="V58" s="1061"/>
      <c r="W58" s="1061"/>
      <c r="X58" s="1061"/>
      <c r="Y58" s="1061"/>
      <c r="Z58" s="1061"/>
      <c r="AA58" s="1061"/>
      <c r="AB58" s="1061"/>
      <c r="AC58" s="1061"/>
      <c r="AD58" s="1061"/>
      <c r="AE58" s="1062"/>
      <c r="AF58" s="1063"/>
      <c r="AG58" s="1064"/>
      <c r="AH58" s="1064"/>
      <c r="AI58" s="1064"/>
      <c r="AJ58" s="1065"/>
      <c r="AK58" s="1066"/>
      <c r="AL58" s="1061"/>
      <c r="AM58" s="1061"/>
      <c r="AN58" s="1061"/>
      <c r="AO58" s="1061"/>
      <c r="AP58" s="1061"/>
      <c r="AQ58" s="1061"/>
      <c r="AR58" s="1061"/>
      <c r="AS58" s="1061"/>
      <c r="AT58" s="1061"/>
      <c r="AU58" s="1061"/>
      <c r="AV58" s="1061"/>
      <c r="AW58" s="1061"/>
      <c r="AX58" s="1061"/>
      <c r="AY58" s="1061"/>
      <c r="AZ58" s="1067"/>
      <c r="BA58" s="1067"/>
      <c r="BB58" s="1067"/>
      <c r="BC58" s="1067"/>
      <c r="BD58" s="1067"/>
      <c r="BE58" s="1052"/>
      <c r="BF58" s="1052"/>
      <c r="BG58" s="1052"/>
      <c r="BH58" s="1052"/>
      <c r="BI58" s="1053"/>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57"/>
      <c r="C59" s="1058"/>
      <c r="D59" s="1058"/>
      <c r="E59" s="1058"/>
      <c r="F59" s="1058"/>
      <c r="G59" s="1058"/>
      <c r="H59" s="1058"/>
      <c r="I59" s="1058"/>
      <c r="J59" s="1058"/>
      <c r="K59" s="1058"/>
      <c r="L59" s="1058"/>
      <c r="M59" s="1058"/>
      <c r="N59" s="1058"/>
      <c r="O59" s="1058"/>
      <c r="P59" s="1059"/>
      <c r="Q59" s="1060"/>
      <c r="R59" s="1061"/>
      <c r="S59" s="1061"/>
      <c r="T59" s="1061"/>
      <c r="U59" s="1061"/>
      <c r="V59" s="1061"/>
      <c r="W59" s="1061"/>
      <c r="X59" s="1061"/>
      <c r="Y59" s="1061"/>
      <c r="Z59" s="1061"/>
      <c r="AA59" s="1061"/>
      <c r="AB59" s="1061"/>
      <c r="AC59" s="1061"/>
      <c r="AD59" s="1061"/>
      <c r="AE59" s="1062"/>
      <c r="AF59" s="1063"/>
      <c r="AG59" s="1064"/>
      <c r="AH59" s="1064"/>
      <c r="AI59" s="1064"/>
      <c r="AJ59" s="1065"/>
      <c r="AK59" s="1066"/>
      <c r="AL59" s="1061"/>
      <c r="AM59" s="1061"/>
      <c r="AN59" s="1061"/>
      <c r="AO59" s="1061"/>
      <c r="AP59" s="1061"/>
      <c r="AQ59" s="1061"/>
      <c r="AR59" s="1061"/>
      <c r="AS59" s="1061"/>
      <c r="AT59" s="1061"/>
      <c r="AU59" s="1061"/>
      <c r="AV59" s="1061"/>
      <c r="AW59" s="1061"/>
      <c r="AX59" s="1061"/>
      <c r="AY59" s="1061"/>
      <c r="AZ59" s="1067"/>
      <c r="BA59" s="1067"/>
      <c r="BB59" s="1067"/>
      <c r="BC59" s="1067"/>
      <c r="BD59" s="1067"/>
      <c r="BE59" s="1052"/>
      <c r="BF59" s="1052"/>
      <c r="BG59" s="1052"/>
      <c r="BH59" s="1052"/>
      <c r="BI59" s="1053"/>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57"/>
      <c r="C60" s="1058"/>
      <c r="D60" s="1058"/>
      <c r="E60" s="1058"/>
      <c r="F60" s="1058"/>
      <c r="G60" s="1058"/>
      <c r="H60" s="1058"/>
      <c r="I60" s="1058"/>
      <c r="J60" s="1058"/>
      <c r="K60" s="1058"/>
      <c r="L60" s="1058"/>
      <c r="M60" s="1058"/>
      <c r="N60" s="1058"/>
      <c r="O60" s="1058"/>
      <c r="P60" s="1059"/>
      <c r="Q60" s="1060"/>
      <c r="R60" s="1061"/>
      <c r="S60" s="1061"/>
      <c r="T60" s="1061"/>
      <c r="U60" s="1061"/>
      <c r="V60" s="1061"/>
      <c r="W60" s="1061"/>
      <c r="X60" s="1061"/>
      <c r="Y60" s="1061"/>
      <c r="Z60" s="1061"/>
      <c r="AA60" s="1061"/>
      <c r="AB60" s="1061"/>
      <c r="AC60" s="1061"/>
      <c r="AD60" s="1061"/>
      <c r="AE60" s="1062"/>
      <c r="AF60" s="1063"/>
      <c r="AG60" s="1064"/>
      <c r="AH60" s="1064"/>
      <c r="AI60" s="1064"/>
      <c r="AJ60" s="1065"/>
      <c r="AK60" s="1066"/>
      <c r="AL60" s="1061"/>
      <c r="AM60" s="1061"/>
      <c r="AN60" s="1061"/>
      <c r="AO60" s="1061"/>
      <c r="AP60" s="1061"/>
      <c r="AQ60" s="1061"/>
      <c r="AR60" s="1061"/>
      <c r="AS60" s="1061"/>
      <c r="AT60" s="1061"/>
      <c r="AU60" s="1061"/>
      <c r="AV60" s="1061"/>
      <c r="AW60" s="1061"/>
      <c r="AX60" s="1061"/>
      <c r="AY60" s="1061"/>
      <c r="AZ60" s="1067"/>
      <c r="BA60" s="1067"/>
      <c r="BB60" s="1067"/>
      <c r="BC60" s="1067"/>
      <c r="BD60" s="1067"/>
      <c r="BE60" s="1052"/>
      <c r="BF60" s="1052"/>
      <c r="BG60" s="1052"/>
      <c r="BH60" s="1052"/>
      <c r="BI60" s="1053"/>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57"/>
      <c r="C61" s="1058"/>
      <c r="D61" s="1058"/>
      <c r="E61" s="1058"/>
      <c r="F61" s="1058"/>
      <c r="G61" s="1058"/>
      <c r="H61" s="1058"/>
      <c r="I61" s="1058"/>
      <c r="J61" s="1058"/>
      <c r="K61" s="1058"/>
      <c r="L61" s="1058"/>
      <c r="M61" s="1058"/>
      <c r="N61" s="1058"/>
      <c r="O61" s="1058"/>
      <c r="P61" s="1059"/>
      <c r="Q61" s="1060"/>
      <c r="R61" s="1061"/>
      <c r="S61" s="1061"/>
      <c r="T61" s="1061"/>
      <c r="U61" s="1061"/>
      <c r="V61" s="1061"/>
      <c r="W61" s="1061"/>
      <c r="X61" s="1061"/>
      <c r="Y61" s="1061"/>
      <c r="Z61" s="1061"/>
      <c r="AA61" s="1061"/>
      <c r="AB61" s="1061"/>
      <c r="AC61" s="1061"/>
      <c r="AD61" s="1061"/>
      <c r="AE61" s="1062"/>
      <c r="AF61" s="1063"/>
      <c r="AG61" s="1064"/>
      <c r="AH61" s="1064"/>
      <c r="AI61" s="1064"/>
      <c r="AJ61" s="1065"/>
      <c r="AK61" s="1066"/>
      <c r="AL61" s="1061"/>
      <c r="AM61" s="1061"/>
      <c r="AN61" s="1061"/>
      <c r="AO61" s="1061"/>
      <c r="AP61" s="1061"/>
      <c r="AQ61" s="1061"/>
      <c r="AR61" s="1061"/>
      <c r="AS61" s="1061"/>
      <c r="AT61" s="1061"/>
      <c r="AU61" s="1061"/>
      <c r="AV61" s="1061"/>
      <c r="AW61" s="1061"/>
      <c r="AX61" s="1061"/>
      <c r="AY61" s="1061"/>
      <c r="AZ61" s="1067"/>
      <c r="BA61" s="1067"/>
      <c r="BB61" s="1067"/>
      <c r="BC61" s="1067"/>
      <c r="BD61" s="1067"/>
      <c r="BE61" s="1052"/>
      <c r="BF61" s="1052"/>
      <c r="BG61" s="1052"/>
      <c r="BH61" s="1052"/>
      <c r="BI61" s="1053"/>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57"/>
      <c r="C62" s="1058"/>
      <c r="D62" s="1058"/>
      <c r="E62" s="1058"/>
      <c r="F62" s="1058"/>
      <c r="G62" s="1058"/>
      <c r="H62" s="1058"/>
      <c r="I62" s="1058"/>
      <c r="J62" s="1058"/>
      <c r="K62" s="1058"/>
      <c r="L62" s="1058"/>
      <c r="M62" s="1058"/>
      <c r="N62" s="1058"/>
      <c r="O62" s="1058"/>
      <c r="P62" s="1059"/>
      <c r="Q62" s="1060"/>
      <c r="R62" s="1061"/>
      <c r="S62" s="1061"/>
      <c r="T62" s="1061"/>
      <c r="U62" s="1061"/>
      <c r="V62" s="1061"/>
      <c r="W62" s="1061"/>
      <c r="X62" s="1061"/>
      <c r="Y62" s="1061"/>
      <c r="Z62" s="1061"/>
      <c r="AA62" s="1061"/>
      <c r="AB62" s="1061"/>
      <c r="AC62" s="1061"/>
      <c r="AD62" s="1061"/>
      <c r="AE62" s="1062"/>
      <c r="AF62" s="1063"/>
      <c r="AG62" s="1064"/>
      <c r="AH62" s="1064"/>
      <c r="AI62" s="1064"/>
      <c r="AJ62" s="1065"/>
      <c r="AK62" s="1066"/>
      <c r="AL62" s="1061"/>
      <c r="AM62" s="1061"/>
      <c r="AN62" s="1061"/>
      <c r="AO62" s="1061"/>
      <c r="AP62" s="1061"/>
      <c r="AQ62" s="1061"/>
      <c r="AR62" s="1061"/>
      <c r="AS62" s="1061"/>
      <c r="AT62" s="1061"/>
      <c r="AU62" s="1061"/>
      <c r="AV62" s="1061"/>
      <c r="AW62" s="1061"/>
      <c r="AX62" s="1061"/>
      <c r="AY62" s="1061"/>
      <c r="AZ62" s="1067"/>
      <c r="BA62" s="1067"/>
      <c r="BB62" s="1067"/>
      <c r="BC62" s="1067"/>
      <c r="BD62" s="1067"/>
      <c r="BE62" s="1052"/>
      <c r="BF62" s="1052"/>
      <c r="BG62" s="1052"/>
      <c r="BH62" s="1052"/>
      <c r="BI62" s="1053"/>
      <c r="BJ62" s="1054" t="s">
        <v>386</v>
      </c>
      <c r="BK62" s="1055"/>
      <c r="BL62" s="1055"/>
      <c r="BM62" s="1055"/>
      <c r="BN62" s="1056"/>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48"/>
      <c r="AF63" s="1049">
        <v>428</v>
      </c>
      <c r="AG63" s="985"/>
      <c r="AH63" s="985"/>
      <c r="AI63" s="985"/>
      <c r="AJ63" s="1050"/>
      <c r="AK63" s="1051"/>
      <c r="AL63" s="989"/>
      <c r="AM63" s="989"/>
      <c r="AN63" s="989"/>
      <c r="AO63" s="989"/>
      <c r="AP63" s="985"/>
      <c r="AQ63" s="985"/>
      <c r="AR63" s="985"/>
      <c r="AS63" s="985"/>
      <c r="AT63" s="985"/>
      <c r="AU63" s="985"/>
      <c r="AV63" s="985"/>
      <c r="AW63" s="985"/>
      <c r="AX63" s="985"/>
      <c r="AY63" s="985"/>
      <c r="AZ63" s="1045"/>
      <c r="BA63" s="1045"/>
      <c r="BB63" s="1045"/>
      <c r="BC63" s="1045"/>
      <c r="BD63" s="1045"/>
      <c r="BE63" s="986"/>
      <c r="BF63" s="986"/>
      <c r="BG63" s="986"/>
      <c r="BH63" s="986"/>
      <c r="BI63" s="987"/>
      <c r="BJ63" s="1046" t="s">
        <v>109</v>
      </c>
      <c r="BK63" s="977"/>
      <c r="BL63" s="977"/>
      <c r="BM63" s="977"/>
      <c r="BN63" s="1047"/>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1126</v>
      </c>
      <c r="R68" s="1008"/>
      <c r="S68" s="1008"/>
      <c r="T68" s="1008"/>
      <c r="U68" s="1008"/>
      <c r="V68" s="1008">
        <v>1111</v>
      </c>
      <c r="W68" s="1008"/>
      <c r="X68" s="1008"/>
      <c r="Y68" s="1008"/>
      <c r="Z68" s="1008"/>
      <c r="AA68" s="1008">
        <v>15</v>
      </c>
      <c r="AB68" s="1008"/>
      <c r="AC68" s="1008"/>
      <c r="AD68" s="1008"/>
      <c r="AE68" s="1008"/>
      <c r="AF68" s="1008">
        <v>15</v>
      </c>
      <c r="AG68" s="1008"/>
      <c r="AH68" s="1008"/>
      <c r="AI68" s="1008"/>
      <c r="AJ68" s="1008"/>
      <c r="AK68" s="1008" t="s">
        <v>546</v>
      </c>
      <c r="AL68" s="1008"/>
      <c r="AM68" s="1008"/>
      <c r="AN68" s="1008"/>
      <c r="AO68" s="1008"/>
      <c r="AP68" s="1008">
        <v>1022</v>
      </c>
      <c r="AQ68" s="1008"/>
      <c r="AR68" s="1008"/>
      <c r="AS68" s="1008"/>
      <c r="AT68" s="1008"/>
      <c r="AU68" s="1008">
        <v>447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547</v>
      </c>
      <c r="C69" s="1001"/>
      <c r="D69" s="1001"/>
      <c r="E69" s="1001"/>
      <c r="F69" s="1001"/>
      <c r="G69" s="1001"/>
      <c r="H69" s="1001"/>
      <c r="I69" s="1001"/>
      <c r="J69" s="1001"/>
      <c r="K69" s="1001"/>
      <c r="L69" s="1001"/>
      <c r="M69" s="1001"/>
      <c r="N69" s="1001"/>
      <c r="O69" s="1001"/>
      <c r="P69" s="1002"/>
      <c r="Q69" s="1003">
        <v>67</v>
      </c>
      <c r="R69" s="997"/>
      <c r="S69" s="997"/>
      <c r="T69" s="997"/>
      <c r="U69" s="997"/>
      <c r="V69" s="997">
        <v>65</v>
      </c>
      <c r="W69" s="997"/>
      <c r="X69" s="997"/>
      <c r="Y69" s="997"/>
      <c r="Z69" s="997"/>
      <c r="AA69" s="997">
        <v>2</v>
      </c>
      <c r="AB69" s="997"/>
      <c r="AC69" s="997"/>
      <c r="AD69" s="997"/>
      <c r="AE69" s="997"/>
      <c r="AF69" s="997">
        <v>2</v>
      </c>
      <c r="AG69" s="997"/>
      <c r="AH69" s="997"/>
      <c r="AI69" s="997"/>
      <c r="AJ69" s="997"/>
      <c r="AK69" s="997" t="s">
        <v>546</v>
      </c>
      <c r="AL69" s="997"/>
      <c r="AM69" s="997"/>
      <c r="AN69" s="997"/>
      <c r="AO69" s="997"/>
      <c r="AP69" s="997" t="s">
        <v>546</v>
      </c>
      <c r="AQ69" s="997"/>
      <c r="AR69" s="997"/>
      <c r="AS69" s="997"/>
      <c r="AT69" s="997"/>
      <c r="AU69" s="997" t="s">
        <v>546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548</v>
      </c>
      <c r="C70" s="1001"/>
      <c r="D70" s="1001"/>
      <c r="E70" s="1001"/>
      <c r="F70" s="1001"/>
      <c r="G70" s="1001"/>
      <c r="H70" s="1001"/>
      <c r="I70" s="1001"/>
      <c r="J70" s="1001"/>
      <c r="K70" s="1001"/>
      <c r="L70" s="1001"/>
      <c r="M70" s="1001"/>
      <c r="N70" s="1001"/>
      <c r="O70" s="1001"/>
      <c r="P70" s="1002"/>
      <c r="Q70" s="1003">
        <v>6319</v>
      </c>
      <c r="R70" s="997"/>
      <c r="S70" s="997"/>
      <c r="T70" s="997"/>
      <c r="U70" s="997"/>
      <c r="V70" s="997">
        <v>6265</v>
      </c>
      <c r="W70" s="997"/>
      <c r="X70" s="997"/>
      <c r="Y70" s="997"/>
      <c r="Z70" s="997"/>
      <c r="AA70" s="997">
        <v>54</v>
      </c>
      <c r="AB70" s="997"/>
      <c r="AC70" s="997"/>
      <c r="AD70" s="997"/>
      <c r="AE70" s="997"/>
      <c r="AF70" s="997">
        <v>54</v>
      </c>
      <c r="AG70" s="997"/>
      <c r="AH70" s="997"/>
      <c r="AI70" s="997"/>
      <c r="AJ70" s="997"/>
      <c r="AK70" s="997">
        <v>13</v>
      </c>
      <c r="AL70" s="997"/>
      <c r="AM70" s="997"/>
      <c r="AN70" s="997"/>
      <c r="AO70" s="997"/>
      <c r="AP70" s="997" t="s">
        <v>546</v>
      </c>
      <c r="AQ70" s="997"/>
      <c r="AR70" s="997"/>
      <c r="AS70" s="997"/>
      <c r="AT70" s="997"/>
      <c r="AU70" s="997" t="s">
        <v>546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549</v>
      </c>
      <c r="C71" s="1001"/>
      <c r="D71" s="1001"/>
      <c r="E71" s="1001"/>
      <c r="F71" s="1001"/>
      <c r="G71" s="1001"/>
      <c r="H71" s="1001"/>
      <c r="I71" s="1001"/>
      <c r="J71" s="1001"/>
      <c r="K71" s="1001"/>
      <c r="L71" s="1001"/>
      <c r="M71" s="1001"/>
      <c r="N71" s="1001"/>
      <c r="O71" s="1001"/>
      <c r="P71" s="1002"/>
      <c r="Q71" s="1003">
        <v>1217</v>
      </c>
      <c r="R71" s="997"/>
      <c r="S71" s="997"/>
      <c r="T71" s="997"/>
      <c r="U71" s="997"/>
      <c r="V71" s="997">
        <v>1212</v>
      </c>
      <c r="W71" s="997"/>
      <c r="X71" s="997"/>
      <c r="Y71" s="997"/>
      <c r="Z71" s="997"/>
      <c r="AA71" s="997">
        <v>5</v>
      </c>
      <c r="AB71" s="997"/>
      <c r="AC71" s="997"/>
      <c r="AD71" s="997"/>
      <c r="AE71" s="997"/>
      <c r="AF71" s="997">
        <v>5</v>
      </c>
      <c r="AG71" s="997"/>
      <c r="AH71" s="997"/>
      <c r="AI71" s="997"/>
      <c r="AJ71" s="997"/>
      <c r="AK71" s="997">
        <v>11</v>
      </c>
      <c r="AL71" s="997"/>
      <c r="AM71" s="997"/>
      <c r="AN71" s="997"/>
      <c r="AO71" s="997"/>
      <c r="AP71" s="997">
        <v>2265</v>
      </c>
      <c r="AQ71" s="997"/>
      <c r="AR71" s="997"/>
      <c r="AS71" s="997"/>
      <c r="AT71" s="997"/>
      <c r="AU71" s="997">
        <v>458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550</v>
      </c>
      <c r="C72" s="1001"/>
      <c r="D72" s="1001"/>
      <c r="E72" s="1001"/>
      <c r="F72" s="1001"/>
      <c r="G72" s="1001"/>
      <c r="H72" s="1001"/>
      <c r="I72" s="1001"/>
      <c r="J72" s="1001"/>
      <c r="K72" s="1001"/>
      <c r="L72" s="1001"/>
      <c r="M72" s="1001"/>
      <c r="N72" s="1001"/>
      <c r="O72" s="1001"/>
      <c r="P72" s="1002"/>
      <c r="Q72" s="1003">
        <v>11675</v>
      </c>
      <c r="R72" s="997"/>
      <c r="S72" s="997"/>
      <c r="T72" s="997"/>
      <c r="U72" s="997"/>
      <c r="V72" s="997">
        <v>11542</v>
      </c>
      <c r="W72" s="997"/>
      <c r="X72" s="997"/>
      <c r="Y72" s="997"/>
      <c r="Z72" s="997"/>
      <c r="AA72" s="997">
        <v>133</v>
      </c>
      <c r="AB72" s="997"/>
      <c r="AC72" s="997"/>
      <c r="AD72" s="997"/>
      <c r="AE72" s="997"/>
      <c r="AF72" s="997">
        <v>133</v>
      </c>
      <c r="AG72" s="997"/>
      <c r="AH72" s="997"/>
      <c r="AI72" s="997"/>
      <c r="AJ72" s="997"/>
      <c r="AK72" s="997">
        <v>1661</v>
      </c>
      <c r="AL72" s="997"/>
      <c r="AM72" s="997"/>
      <c r="AN72" s="997"/>
      <c r="AO72" s="997"/>
      <c r="AP72" s="997" t="s">
        <v>489</v>
      </c>
      <c r="AQ72" s="997"/>
      <c r="AR72" s="997"/>
      <c r="AS72" s="997"/>
      <c r="AT72" s="997"/>
      <c r="AU72" s="997" t="s">
        <v>489</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551</v>
      </c>
      <c r="C73" s="1001"/>
      <c r="D73" s="1001"/>
      <c r="E73" s="1001"/>
      <c r="F73" s="1001"/>
      <c r="G73" s="1001"/>
      <c r="H73" s="1001"/>
      <c r="I73" s="1001"/>
      <c r="J73" s="1001"/>
      <c r="K73" s="1001"/>
      <c r="L73" s="1001"/>
      <c r="M73" s="1001"/>
      <c r="N73" s="1001"/>
      <c r="O73" s="1001"/>
      <c r="P73" s="1002"/>
      <c r="Q73" s="1003">
        <v>282</v>
      </c>
      <c r="R73" s="997"/>
      <c r="S73" s="997"/>
      <c r="T73" s="997"/>
      <c r="U73" s="997"/>
      <c r="V73" s="997">
        <v>266</v>
      </c>
      <c r="W73" s="997"/>
      <c r="X73" s="997"/>
      <c r="Y73" s="997"/>
      <c r="Z73" s="997"/>
      <c r="AA73" s="997">
        <v>16</v>
      </c>
      <c r="AB73" s="997"/>
      <c r="AC73" s="997"/>
      <c r="AD73" s="997"/>
      <c r="AE73" s="997"/>
      <c r="AF73" s="997">
        <v>16</v>
      </c>
      <c r="AG73" s="997"/>
      <c r="AH73" s="997"/>
      <c r="AI73" s="997"/>
      <c r="AJ73" s="997"/>
      <c r="AK73" s="997">
        <v>30</v>
      </c>
      <c r="AL73" s="997"/>
      <c r="AM73" s="997"/>
      <c r="AN73" s="997"/>
      <c r="AO73" s="997"/>
      <c r="AP73" s="997" t="s">
        <v>489</v>
      </c>
      <c r="AQ73" s="997"/>
      <c r="AR73" s="997"/>
      <c r="AS73" s="997"/>
      <c r="AT73" s="997"/>
      <c r="AU73" s="997" t="s">
        <v>489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552</v>
      </c>
      <c r="C74" s="1001"/>
      <c r="D74" s="1001"/>
      <c r="E74" s="1001"/>
      <c r="F74" s="1001"/>
      <c r="G74" s="1001"/>
      <c r="H74" s="1001"/>
      <c r="I74" s="1001"/>
      <c r="J74" s="1001"/>
      <c r="K74" s="1001"/>
      <c r="L74" s="1001"/>
      <c r="M74" s="1001"/>
      <c r="N74" s="1001"/>
      <c r="O74" s="1001"/>
      <c r="P74" s="1002"/>
      <c r="Q74" s="1003">
        <v>108958</v>
      </c>
      <c r="R74" s="997"/>
      <c r="S74" s="997"/>
      <c r="T74" s="997"/>
      <c r="U74" s="997"/>
      <c r="V74" s="997">
        <v>106505</v>
      </c>
      <c r="W74" s="997"/>
      <c r="X74" s="997"/>
      <c r="Y74" s="997"/>
      <c r="Z74" s="997"/>
      <c r="AA74" s="997">
        <v>2453</v>
      </c>
      <c r="AB74" s="997"/>
      <c r="AC74" s="997"/>
      <c r="AD74" s="997"/>
      <c r="AE74" s="997"/>
      <c r="AF74" s="997">
        <v>2453</v>
      </c>
      <c r="AG74" s="997"/>
      <c r="AH74" s="997"/>
      <c r="AI74" s="997"/>
      <c r="AJ74" s="997"/>
      <c r="AK74" s="997">
        <v>117</v>
      </c>
      <c r="AL74" s="997"/>
      <c r="AM74" s="997"/>
      <c r="AN74" s="997"/>
      <c r="AO74" s="997"/>
      <c r="AP74" s="997" t="s">
        <v>489</v>
      </c>
      <c r="AQ74" s="997"/>
      <c r="AR74" s="997"/>
      <c r="AS74" s="997"/>
      <c r="AT74" s="997"/>
      <c r="AU74" s="997" t="s">
        <v>489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2678</v>
      </c>
      <c r="AG88" s="985"/>
      <c r="AH88" s="985"/>
      <c r="AI88" s="985"/>
      <c r="AJ88" s="985"/>
      <c r="AK88" s="989"/>
      <c r="AL88" s="989"/>
      <c r="AM88" s="989"/>
      <c r="AN88" s="989"/>
      <c r="AO88" s="989"/>
      <c r="AP88" s="985">
        <v>3287</v>
      </c>
      <c r="AQ88" s="985"/>
      <c r="AR88" s="985"/>
      <c r="AS88" s="985"/>
      <c r="AT88" s="985"/>
      <c r="AU88" s="985">
        <v>905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140</v>
      </c>
      <c r="CS102" s="977"/>
      <c r="CT102" s="977"/>
      <c r="CU102" s="977"/>
      <c r="CV102" s="978"/>
      <c r="CW102" s="976">
        <v>25</v>
      </c>
      <c r="CX102" s="977"/>
      <c r="CY102" s="977"/>
      <c r="CZ102" s="977"/>
      <c r="DA102" s="978"/>
      <c r="DB102" s="976" t="s">
        <v>555</v>
      </c>
      <c r="DC102" s="977"/>
      <c r="DD102" s="977"/>
      <c r="DE102" s="977"/>
      <c r="DF102" s="978"/>
      <c r="DG102" s="976">
        <v>361</v>
      </c>
      <c r="DH102" s="977"/>
      <c r="DI102" s="977"/>
      <c r="DJ102" s="977"/>
      <c r="DK102" s="978"/>
      <c r="DL102" s="976">
        <v>250</v>
      </c>
      <c r="DM102" s="977"/>
      <c r="DN102" s="977"/>
      <c r="DO102" s="977"/>
      <c r="DP102" s="978"/>
      <c r="DQ102" s="976">
        <v>48</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285</v>
      </c>
      <c r="AG109" s="918"/>
      <c r="AH109" s="918"/>
      <c r="AI109" s="918"/>
      <c r="AJ109" s="919"/>
      <c r="AK109" s="920" t="s">
        <v>284</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285</v>
      </c>
      <c r="BW109" s="918"/>
      <c r="BX109" s="918"/>
      <c r="BY109" s="918"/>
      <c r="BZ109" s="919"/>
      <c r="CA109" s="920" t="s">
        <v>284</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285</v>
      </c>
      <c r="DM109" s="918"/>
      <c r="DN109" s="918"/>
      <c r="DO109" s="918"/>
      <c r="DP109" s="919"/>
      <c r="DQ109" s="920" t="s">
        <v>284</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2192376</v>
      </c>
      <c r="AB110" s="903"/>
      <c r="AC110" s="903"/>
      <c r="AD110" s="903"/>
      <c r="AE110" s="904"/>
      <c r="AF110" s="905">
        <v>2129778</v>
      </c>
      <c r="AG110" s="903"/>
      <c r="AH110" s="903"/>
      <c r="AI110" s="903"/>
      <c r="AJ110" s="904"/>
      <c r="AK110" s="905">
        <v>2155464</v>
      </c>
      <c r="AL110" s="903"/>
      <c r="AM110" s="903"/>
      <c r="AN110" s="903"/>
      <c r="AO110" s="904"/>
      <c r="AP110" s="906">
        <v>30.1</v>
      </c>
      <c r="AQ110" s="907"/>
      <c r="AR110" s="907"/>
      <c r="AS110" s="907"/>
      <c r="AT110" s="908"/>
      <c r="AU110" s="950" t="s">
        <v>61</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21277290</v>
      </c>
      <c r="BR110" s="830"/>
      <c r="BS110" s="830"/>
      <c r="BT110" s="830"/>
      <c r="BU110" s="830"/>
      <c r="BV110" s="830">
        <v>22277085</v>
      </c>
      <c r="BW110" s="830"/>
      <c r="BX110" s="830"/>
      <c r="BY110" s="830"/>
      <c r="BZ110" s="830"/>
      <c r="CA110" s="830">
        <v>22436860</v>
      </c>
      <c r="CB110" s="830"/>
      <c r="CC110" s="830"/>
      <c r="CD110" s="830"/>
      <c r="CE110" s="830"/>
      <c r="CF110" s="891">
        <v>313.7</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c r="A111" s="808" t="s">
        <v>413</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414</v>
      </c>
      <c r="AB111" s="939"/>
      <c r="AC111" s="939"/>
      <c r="AD111" s="939"/>
      <c r="AE111" s="940"/>
      <c r="AF111" s="941" t="s">
        <v>414</v>
      </c>
      <c r="AG111" s="939"/>
      <c r="AH111" s="939"/>
      <c r="AI111" s="939"/>
      <c r="AJ111" s="940"/>
      <c r="AK111" s="941" t="s">
        <v>414</v>
      </c>
      <c r="AL111" s="939"/>
      <c r="AM111" s="939"/>
      <c r="AN111" s="939"/>
      <c r="AO111" s="940"/>
      <c r="AP111" s="942" t="s">
        <v>414</v>
      </c>
      <c r="AQ111" s="943"/>
      <c r="AR111" s="943"/>
      <c r="AS111" s="943"/>
      <c r="AT111" s="944"/>
      <c r="AU111" s="953"/>
      <c r="AV111" s="954"/>
      <c r="AW111" s="954"/>
      <c r="AX111" s="954"/>
      <c r="AY111" s="955"/>
      <c r="AZ111" s="797" t="s">
        <v>415</v>
      </c>
      <c r="BA111" s="798"/>
      <c r="BB111" s="798"/>
      <c r="BC111" s="798"/>
      <c r="BD111" s="798"/>
      <c r="BE111" s="798"/>
      <c r="BF111" s="798"/>
      <c r="BG111" s="798"/>
      <c r="BH111" s="798"/>
      <c r="BI111" s="798"/>
      <c r="BJ111" s="798"/>
      <c r="BK111" s="798"/>
      <c r="BL111" s="798"/>
      <c r="BM111" s="798"/>
      <c r="BN111" s="798"/>
      <c r="BO111" s="798"/>
      <c r="BP111" s="799"/>
      <c r="BQ111" s="800">
        <v>1489114</v>
      </c>
      <c r="BR111" s="801"/>
      <c r="BS111" s="801"/>
      <c r="BT111" s="801"/>
      <c r="BU111" s="801"/>
      <c r="BV111" s="801">
        <v>642722</v>
      </c>
      <c r="BW111" s="801"/>
      <c r="BX111" s="801"/>
      <c r="BY111" s="801"/>
      <c r="BZ111" s="801"/>
      <c r="CA111" s="801">
        <v>620016</v>
      </c>
      <c r="CB111" s="801"/>
      <c r="CC111" s="801"/>
      <c r="CD111" s="801"/>
      <c r="CE111" s="801"/>
      <c r="CF111" s="878">
        <v>8.6999999999999993</v>
      </c>
      <c r="CG111" s="879"/>
      <c r="CH111" s="879"/>
      <c r="CI111" s="879"/>
      <c r="CJ111" s="879"/>
      <c r="CK111" s="947"/>
      <c r="CL111" s="896"/>
      <c r="CM111" s="833" t="s">
        <v>416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c r="A112" s="932" t="s">
        <v>417</v>
      </c>
      <c r="B112" s="933"/>
      <c r="C112" s="798" t="s">
        <v>418</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419</v>
      </c>
      <c r="BA112" s="798"/>
      <c r="BB112" s="798"/>
      <c r="BC112" s="798"/>
      <c r="BD112" s="798"/>
      <c r="BE112" s="798"/>
      <c r="BF112" s="798"/>
      <c r="BG112" s="798"/>
      <c r="BH112" s="798"/>
      <c r="BI112" s="798"/>
      <c r="BJ112" s="798"/>
      <c r="BK112" s="798"/>
      <c r="BL112" s="798"/>
      <c r="BM112" s="798"/>
      <c r="BN112" s="798"/>
      <c r="BO112" s="798"/>
      <c r="BP112" s="799"/>
      <c r="BQ112" s="800">
        <v>7307715</v>
      </c>
      <c r="BR112" s="801"/>
      <c r="BS112" s="801"/>
      <c r="BT112" s="801"/>
      <c r="BU112" s="801"/>
      <c r="BV112" s="801">
        <v>7312329</v>
      </c>
      <c r="BW112" s="801"/>
      <c r="BX112" s="801"/>
      <c r="BY112" s="801"/>
      <c r="BZ112" s="801"/>
      <c r="CA112" s="801">
        <v>7269384</v>
      </c>
      <c r="CB112" s="801"/>
      <c r="CC112" s="801"/>
      <c r="CD112" s="801"/>
      <c r="CE112" s="801"/>
      <c r="CF112" s="878">
        <v>101.6</v>
      </c>
      <c r="CG112" s="879"/>
      <c r="CH112" s="879"/>
      <c r="CI112" s="879"/>
      <c r="CJ112" s="879"/>
      <c r="CK112" s="947"/>
      <c r="CL112" s="896"/>
      <c r="CM112" s="833" t="s">
        <v>420</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c r="A113" s="934"/>
      <c r="B113" s="935"/>
      <c r="C113" s="798" t="s">
        <v>421</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463147</v>
      </c>
      <c r="AB113" s="939"/>
      <c r="AC113" s="939"/>
      <c r="AD113" s="939"/>
      <c r="AE113" s="940"/>
      <c r="AF113" s="941">
        <v>458511</v>
      </c>
      <c r="AG113" s="939"/>
      <c r="AH113" s="939"/>
      <c r="AI113" s="939"/>
      <c r="AJ113" s="940"/>
      <c r="AK113" s="941">
        <v>502274</v>
      </c>
      <c r="AL113" s="939"/>
      <c r="AM113" s="939"/>
      <c r="AN113" s="939"/>
      <c r="AO113" s="940"/>
      <c r="AP113" s="942">
        <v>7</v>
      </c>
      <c r="AQ113" s="943"/>
      <c r="AR113" s="943"/>
      <c r="AS113" s="943"/>
      <c r="AT113" s="944"/>
      <c r="AU113" s="953"/>
      <c r="AV113" s="954"/>
      <c r="AW113" s="954"/>
      <c r="AX113" s="954"/>
      <c r="AY113" s="955"/>
      <c r="AZ113" s="797" t="s">
        <v>422</v>
      </c>
      <c r="BA113" s="798"/>
      <c r="BB113" s="798"/>
      <c r="BC113" s="798"/>
      <c r="BD113" s="798"/>
      <c r="BE113" s="798"/>
      <c r="BF113" s="798"/>
      <c r="BG113" s="798"/>
      <c r="BH113" s="798"/>
      <c r="BI113" s="798"/>
      <c r="BJ113" s="798"/>
      <c r="BK113" s="798"/>
      <c r="BL113" s="798"/>
      <c r="BM113" s="798"/>
      <c r="BN113" s="798"/>
      <c r="BO113" s="798"/>
      <c r="BP113" s="799"/>
      <c r="BQ113" s="800">
        <v>974153</v>
      </c>
      <c r="BR113" s="801"/>
      <c r="BS113" s="801"/>
      <c r="BT113" s="801"/>
      <c r="BU113" s="801"/>
      <c r="BV113" s="801">
        <v>988640</v>
      </c>
      <c r="BW113" s="801"/>
      <c r="BX113" s="801"/>
      <c r="BY113" s="801"/>
      <c r="BZ113" s="801"/>
      <c r="CA113" s="801">
        <v>905077</v>
      </c>
      <c r="CB113" s="801"/>
      <c r="CC113" s="801"/>
      <c r="CD113" s="801"/>
      <c r="CE113" s="801"/>
      <c r="CF113" s="878">
        <v>12.7</v>
      </c>
      <c r="CG113" s="879"/>
      <c r="CH113" s="879"/>
      <c r="CI113" s="879"/>
      <c r="CJ113" s="879"/>
      <c r="CK113" s="947"/>
      <c r="CL113" s="896"/>
      <c r="CM113" s="833" t="s">
        <v>423</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v>840198</v>
      </c>
      <c r="DH113" s="814"/>
      <c r="DI113" s="814"/>
      <c r="DJ113" s="814"/>
      <c r="DK113" s="815"/>
      <c r="DL113" s="816">
        <v>47189</v>
      </c>
      <c r="DM113" s="814"/>
      <c r="DN113" s="814"/>
      <c r="DO113" s="814"/>
      <c r="DP113" s="815"/>
      <c r="DQ113" s="816">
        <v>42831</v>
      </c>
      <c r="DR113" s="814"/>
      <c r="DS113" s="814"/>
      <c r="DT113" s="814"/>
      <c r="DU113" s="815"/>
      <c r="DV113" s="784">
        <v>0.6</v>
      </c>
      <c r="DW113" s="785"/>
      <c r="DX113" s="785"/>
      <c r="DY113" s="785"/>
      <c r="DZ113" s="786"/>
    </row>
    <row r="114" spans="1:130" s="197" customFormat="1" ht="26.25" customHeight="1">
      <c r="A114" s="934"/>
      <c r="B114" s="935"/>
      <c r="C114" s="798" t="s">
        <v>424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94029</v>
      </c>
      <c r="AB114" s="814"/>
      <c r="AC114" s="814"/>
      <c r="AD114" s="814"/>
      <c r="AE114" s="815"/>
      <c r="AF114" s="816">
        <v>95869</v>
      </c>
      <c r="AG114" s="814"/>
      <c r="AH114" s="814"/>
      <c r="AI114" s="814"/>
      <c r="AJ114" s="815"/>
      <c r="AK114" s="816">
        <v>114431</v>
      </c>
      <c r="AL114" s="814"/>
      <c r="AM114" s="814"/>
      <c r="AN114" s="814"/>
      <c r="AO114" s="815"/>
      <c r="AP114" s="784">
        <v>1.6</v>
      </c>
      <c r="AQ114" s="785"/>
      <c r="AR114" s="785"/>
      <c r="AS114" s="785"/>
      <c r="AT114" s="786"/>
      <c r="AU114" s="953"/>
      <c r="AV114" s="954"/>
      <c r="AW114" s="954"/>
      <c r="AX114" s="954"/>
      <c r="AY114" s="955"/>
      <c r="AZ114" s="797" t="s">
        <v>425</v>
      </c>
      <c r="BA114" s="798"/>
      <c r="BB114" s="798"/>
      <c r="BC114" s="798"/>
      <c r="BD114" s="798"/>
      <c r="BE114" s="798"/>
      <c r="BF114" s="798"/>
      <c r="BG114" s="798"/>
      <c r="BH114" s="798"/>
      <c r="BI114" s="798"/>
      <c r="BJ114" s="798"/>
      <c r="BK114" s="798"/>
      <c r="BL114" s="798"/>
      <c r="BM114" s="798"/>
      <c r="BN114" s="798"/>
      <c r="BO114" s="798"/>
      <c r="BP114" s="799"/>
      <c r="BQ114" s="800">
        <v>3405330</v>
      </c>
      <c r="BR114" s="801"/>
      <c r="BS114" s="801"/>
      <c r="BT114" s="801"/>
      <c r="BU114" s="801"/>
      <c r="BV114" s="801">
        <v>3194443</v>
      </c>
      <c r="BW114" s="801"/>
      <c r="BX114" s="801"/>
      <c r="BY114" s="801"/>
      <c r="BZ114" s="801"/>
      <c r="CA114" s="801">
        <v>3112545</v>
      </c>
      <c r="CB114" s="801"/>
      <c r="CC114" s="801"/>
      <c r="CD114" s="801"/>
      <c r="CE114" s="801"/>
      <c r="CF114" s="878">
        <v>43.5</v>
      </c>
      <c r="CG114" s="879"/>
      <c r="CH114" s="879"/>
      <c r="CI114" s="879"/>
      <c r="CJ114" s="879"/>
      <c r="CK114" s="947"/>
      <c r="CL114" s="896"/>
      <c r="CM114" s="833" t="s">
        <v>426</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c r="A115" s="934"/>
      <c r="B115" s="935"/>
      <c r="C115" s="798" t="s">
        <v>427</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61565</v>
      </c>
      <c r="AB115" s="939"/>
      <c r="AC115" s="939"/>
      <c r="AD115" s="939"/>
      <c r="AE115" s="940"/>
      <c r="AF115" s="941">
        <v>106692</v>
      </c>
      <c r="AG115" s="939"/>
      <c r="AH115" s="939"/>
      <c r="AI115" s="939"/>
      <c r="AJ115" s="940"/>
      <c r="AK115" s="941">
        <v>49451</v>
      </c>
      <c r="AL115" s="939"/>
      <c r="AM115" s="939"/>
      <c r="AN115" s="939"/>
      <c r="AO115" s="940"/>
      <c r="AP115" s="942">
        <v>0.7</v>
      </c>
      <c r="AQ115" s="943"/>
      <c r="AR115" s="943"/>
      <c r="AS115" s="943"/>
      <c r="AT115" s="944"/>
      <c r="AU115" s="953"/>
      <c r="AV115" s="954"/>
      <c r="AW115" s="954"/>
      <c r="AX115" s="954"/>
      <c r="AY115" s="955"/>
      <c r="AZ115" s="797" t="s">
        <v>428</v>
      </c>
      <c r="BA115" s="798"/>
      <c r="BB115" s="798"/>
      <c r="BC115" s="798"/>
      <c r="BD115" s="798"/>
      <c r="BE115" s="798"/>
      <c r="BF115" s="798"/>
      <c r="BG115" s="798"/>
      <c r="BH115" s="798"/>
      <c r="BI115" s="798"/>
      <c r="BJ115" s="798"/>
      <c r="BK115" s="798"/>
      <c r="BL115" s="798"/>
      <c r="BM115" s="798"/>
      <c r="BN115" s="798"/>
      <c r="BO115" s="798"/>
      <c r="BP115" s="799"/>
      <c r="BQ115" s="800">
        <v>21296</v>
      </c>
      <c r="BR115" s="801"/>
      <c r="BS115" s="801"/>
      <c r="BT115" s="801"/>
      <c r="BU115" s="801"/>
      <c r="BV115" s="801">
        <v>39984</v>
      </c>
      <c r="BW115" s="801"/>
      <c r="BX115" s="801"/>
      <c r="BY115" s="801"/>
      <c r="BZ115" s="801"/>
      <c r="CA115" s="801">
        <v>47927</v>
      </c>
      <c r="CB115" s="801"/>
      <c r="CC115" s="801"/>
      <c r="CD115" s="801"/>
      <c r="CE115" s="801"/>
      <c r="CF115" s="878">
        <v>0.7</v>
      </c>
      <c r="CG115" s="879"/>
      <c r="CH115" s="879"/>
      <c r="CI115" s="879"/>
      <c r="CJ115" s="879"/>
      <c r="CK115" s="947"/>
      <c r="CL115" s="896"/>
      <c r="CM115" s="797" t="s">
        <v>429</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381571</v>
      </c>
      <c r="DH115" s="814"/>
      <c r="DI115" s="814"/>
      <c r="DJ115" s="814"/>
      <c r="DK115" s="815"/>
      <c r="DL115" s="816">
        <v>385973</v>
      </c>
      <c r="DM115" s="814"/>
      <c r="DN115" s="814"/>
      <c r="DO115" s="814"/>
      <c r="DP115" s="815"/>
      <c r="DQ115" s="816">
        <v>390384</v>
      </c>
      <c r="DR115" s="814"/>
      <c r="DS115" s="814"/>
      <c r="DT115" s="814"/>
      <c r="DU115" s="815"/>
      <c r="DV115" s="784">
        <v>5.5</v>
      </c>
      <c r="DW115" s="785"/>
      <c r="DX115" s="785"/>
      <c r="DY115" s="785"/>
      <c r="DZ115" s="786"/>
    </row>
    <row r="116" spans="1:130" s="197" customFormat="1" ht="26.25" customHeight="1">
      <c r="A116" s="936"/>
      <c r="B116" s="937"/>
      <c r="C116" s="876" t="s">
        <v>430</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92</v>
      </c>
      <c r="AB116" s="814"/>
      <c r="AC116" s="814"/>
      <c r="AD116" s="814"/>
      <c r="AE116" s="815"/>
      <c r="AF116" s="816">
        <v>82</v>
      </c>
      <c r="AG116" s="814"/>
      <c r="AH116" s="814"/>
      <c r="AI116" s="814"/>
      <c r="AJ116" s="815"/>
      <c r="AK116" s="816">
        <v>5</v>
      </c>
      <c r="AL116" s="814"/>
      <c r="AM116" s="814"/>
      <c r="AN116" s="814"/>
      <c r="AO116" s="815"/>
      <c r="AP116" s="784">
        <v>0</v>
      </c>
      <c r="AQ116" s="785"/>
      <c r="AR116" s="785"/>
      <c r="AS116" s="785"/>
      <c r="AT116" s="786"/>
      <c r="AU116" s="953"/>
      <c r="AV116" s="954"/>
      <c r="AW116" s="954"/>
      <c r="AX116" s="954"/>
      <c r="AY116" s="955"/>
      <c r="AZ116" s="797" t="s">
        <v>431</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432</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124630</v>
      </c>
      <c r="DH116" s="814"/>
      <c r="DI116" s="814"/>
      <c r="DJ116" s="814"/>
      <c r="DK116" s="815"/>
      <c r="DL116" s="816">
        <v>98015</v>
      </c>
      <c r="DM116" s="814"/>
      <c r="DN116" s="814"/>
      <c r="DO116" s="814"/>
      <c r="DP116" s="815"/>
      <c r="DQ116" s="816">
        <v>71864</v>
      </c>
      <c r="DR116" s="814"/>
      <c r="DS116" s="814"/>
      <c r="DT116" s="814"/>
      <c r="DU116" s="815"/>
      <c r="DV116" s="784">
        <v>1</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433</v>
      </c>
      <c r="Z117" s="919"/>
      <c r="AA117" s="924">
        <v>2811209</v>
      </c>
      <c r="AB117" s="925"/>
      <c r="AC117" s="925"/>
      <c r="AD117" s="925"/>
      <c r="AE117" s="926"/>
      <c r="AF117" s="928">
        <v>2790932</v>
      </c>
      <c r="AG117" s="925"/>
      <c r="AH117" s="925"/>
      <c r="AI117" s="925"/>
      <c r="AJ117" s="926"/>
      <c r="AK117" s="928">
        <v>2821625</v>
      </c>
      <c r="AL117" s="925"/>
      <c r="AM117" s="925"/>
      <c r="AN117" s="925"/>
      <c r="AO117" s="926"/>
      <c r="AP117" s="929"/>
      <c r="AQ117" s="930"/>
      <c r="AR117" s="930"/>
      <c r="AS117" s="930"/>
      <c r="AT117" s="931"/>
      <c r="AU117" s="953"/>
      <c r="AV117" s="954"/>
      <c r="AW117" s="954"/>
      <c r="AX117" s="954"/>
      <c r="AY117" s="955"/>
      <c r="AZ117" s="875" t="s">
        <v>434</v>
      </c>
      <c r="BA117" s="876"/>
      <c r="BB117" s="876"/>
      <c r="BC117" s="876"/>
      <c r="BD117" s="876"/>
      <c r="BE117" s="876"/>
      <c r="BF117" s="876"/>
      <c r="BG117" s="876"/>
      <c r="BH117" s="876"/>
      <c r="BI117" s="876"/>
      <c r="BJ117" s="876"/>
      <c r="BK117" s="876"/>
      <c r="BL117" s="876"/>
      <c r="BM117" s="876"/>
      <c r="BN117" s="876"/>
      <c r="BO117" s="876"/>
      <c r="BP117" s="877"/>
      <c r="BQ117" s="887" t="s">
        <v>414</v>
      </c>
      <c r="BR117" s="888"/>
      <c r="BS117" s="888"/>
      <c r="BT117" s="888"/>
      <c r="BU117" s="888"/>
      <c r="BV117" s="888" t="s">
        <v>414</v>
      </c>
      <c r="BW117" s="888"/>
      <c r="BX117" s="888"/>
      <c r="BY117" s="888"/>
      <c r="BZ117" s="888"/>
      <c r="CA117" s="888" t="s">
        <v>414</v>
      </c>
      <c r="CB117" s="888"/>
      <c r="CC117" s="888"/>
      <c r="CD117" s="888"/>
      <c r="CE117" s="888"/>
      <c r="CF117" s="878" t="s">
        <v>414</v>
      </c>
      <c r="CG117" s="879"/>
      <c r="CH117" s="879"/>
      <c r="CI117" s="879"/>
      <c r="CJ117" s="879"/>
      <c r="CK117" s="947"/>
      <c r="CL117" s="896"/>
      <c r="CM117" s="833" t="s">
        <v>435</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414</v>
      </c>
      <c r="DH117" s="814"/>
      <c r="DI117" s="814"/>
      <c r="DJ117" s="814"/>
      <c r="DK117" s="815"/>
      <c r="DL117" s="816" t="s">
        <v>414</v>
      </c>
      <c r="DM117" s="814"/>
      <c r="DN117" s="814"/>
      <c r="DO117" s="814"/>
      <c r="DP117" s="815"/>
      <c r="DQ117" s="816" t="s">
        <v>414</v>
      </c>
      <c r="DR117" s="814"/>
      <c r="DS117" s="814"/>
      <c r="DT117" s="814"/>
      <c r="DU117" s="815"/>
      <c r="DV117" s="784" t="s">
        <v>414</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285</v>
      </c>
      <c r="AG118" s="918"/>
      <c r="AH118" s="918"/>
      <c r="AI118" s="918"/>
      <c r="AJ118" s="919"/>
      <c r="AK118" s="920" t="s">
        <v>284</v>
      </c>
      <c r="AL118" s="918"/>
      <c r="AM118" s="918"/>
      <c r="AN118" s="918"/>
      <c r="AO118" s="919"/>
      <c r="AP118" s="921" t="s">
        <v>407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436</v>
      </c>
      <c r="BP118" s="868"/>
      <c r="BQ118" s="887">
        <v>34474898</v>
      </c>
      <c r="BR118" s="888"/>
      <c r="BS118" s="888"/>
      <c r="BT118" s="888"/>
      <c r="BU118" s="888"/>
      <c r="BV118" s="888">
        <v>34455203</v>
      </c>
      <c r="BW118" s="888"/>
      <c r="BX118" s="888"/>
      <c r="BY118" s="888"/>
      <c r="BZ118" s="888"/>
      <c r="CA118" s="888">
        <v>34391809</v>
      </c>
      <c r="CB118" s="888"/>
      <c r="CC118" s="888"/>
      <c r="CD118" s="888"/>
      <c r="CE118" s="888"/>
      <c r="CF118" s="773"/>
      <c r="CG118" s="774"/>
      <c r="CH118" s="774"/>
      <c r="CI118" s="774"/>
      <c r="CJ118" s="871"/>
      <c r="CK118" s="947"/>
      <c r="CL118" s="896"/>
      <c r="CM118" s="833" t="s">
        <v>437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438</v>
      </c>
      <c r="AV119" s="910"/>
      <c r="AW119" s="910"/>
      <c r="AX119" s="910"/>
      <c r="AY119" s="911"/>
      <c r="AZ119" s="846" t="s">
        <v>439</v>
      </c>
      <c r="BA119" s="788"/>
      <c r="BB119" s="788"/>
      <c r="BC119" s="788"/>
      <c r="BD119" s="788"/>
      <c r="BE119" s="788"/>
      <c r="BF119" s="788"/>
      <c r="BG119" s="788"/>
      <c r="BH119" s="788"/>
      <c r="BI119" s="788"/>
      <c r="BJ119" s="788"/>
      <c r="BK119" s="788"/>
      <c r="BL119" s="788"/>
      <c r="BM119" s="788"/>
      <c r="BN119" s="788"/>
      <c r="BO119" s="788"/>
      <c r="BP119" s="789"/>
      <c r="BQ119" s="829">
        <v>2827242</v>
      </c>
      <c r="BR119" s="830"/>
      <c r="BS119" s="830"/>
      <c r="BT119" s="830"/>
      <c r="BU119" s="830"/>
      <c r="BV119" s="830">
        <v>3277260</v>
      </c>
      <c r="BW119" s="830"/>
      <c r="BX119" s="830"/>
      <c r="BY119" s="830"/>
      <c r="BZ119" s="830"/>
      <c r="CA119" s="830">
        <v>3862389</v>
      </c>
      <c r="CB119" s="830"/>
      <c r="CC119" s="830"/>
      <c r="CD119" s="830"/>
      <c r="CE119" s="830"/>
      <c r="CF119" s="891">
        <v>54</v>
      </c>
      <c r="CG119" s="892"/>
      <c r="CH119" s="892"/>
      <c r="CI119" s="892"/>
      <c r="CJ119" s="892"/>
      <c r="CK119" s="948"/>
      <c r="CL119" s="898"/>
      <c r="CM119" s="855" t="s">
        <v>440</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142715</v>
      </c>
      <c r="DH119" s="747"/>
      <c r="DI119" s="747"/>
      <c r="DJ119" s="747"/>
      <c r="DK119" s="748"/>
      <c r="DL119" s="749">
        <v>111545</v>
      </c>
      <c r="DM119" s="747"/>
      <c r="DN119" s="747"/>
      <c r="DO119" s="747"/>
      <c r="DP119" s="748"/>
      <c r="DQ119" s="749">
        <v>114937</v>
      </c>
      <c r="DR119" s="747"/>
      <c r="DS119" s="747"/>
      <c r="DT119" s="747"/>
      <c r="DU119" s="748"/>
      <c r="DV119" s="837">
        <v>1.6</v>
      </c>
      <c r="DW119" s="838"/>
      <c r="DX119" s="838"/>
      <c r="DY119" s="838"/>
      <c r="DZ119" s="839"/>
    </row>
    <row r="120" spans="1:130" s="197" customFormat="1" ht="26.25" customHeight="1">
      <c r="A120" s="895"/>
      <c r="B120" s="896"/>
      <c r="C120" s="833" t="s">
        <v>416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441</v>
      </c>
      <c r="BA120" s="798"/>
      <c r="BB120" s="798"/>
      <c r="BC120" s="798"/>
      <c r="BD120" s="798"/>
      <c r="BE120" s="798"/>
      <c r="BF120" s="798"/>
      <c r="BG120" s="798"/>
      <c r="BH120" s="798"/>
      <c r="BI120" s="798"/>
      <c r="BJ120" s="798"/>
      <c r="BK120" s="798"/>
      <c r="BL120" s="798"/>
      <c r="BM120" s="798"/>
      <c r="BN120" s="798"/>
      <c r="BO120" s="798"/>
      <c r="BP120" s="799"/>
      <c r="BQ120" s="800">
        <v>2151247</v>
      </c>
      <c r="BR120" s="801"/>
      <c r="BS120" s="801"/>
      <c r="BT120" s="801"/>
      <c r="BU120" s="801"/>
      <c r="BV120" s="801">
        <v>1988514</v>
      </c>
      <c r="BW120" s="801"/>
      <c r="BX120" s="801"/>
      <c r="BY120" s="801"/>
      <c r="BZ120" s="801"/>
      <c r="CA120" s="801">
        <v>1843737</v>
      </c>
      <c r="CB120" s="801"/>
      <c r="CC120" s="801"/>
      <c r="CD120" s="801"/>
      <c r="CE120" s="801"/>
      <c r="CF120" s="878">
        <v>25.8</v>
      </c>
      <c r="CG120" s="879"/>
      <c r="CH120" s="879"/>
      <c r="CI120" s="879"/>
      <c r="CJ120" s="879"/>
      <c r="CK120" s="880" t="s">
        <v>442</v>
      </c>
      <c r="CL120" s="840"/>
      <c r="CM120" s="840"/>
      <c r="CN120" s="840"/>
      <c r="CO120" s="841"/>
      <c r="CP120" s="884" t="s">
        <v>443</v>
      </c>
      <c r="CQ120" s="885"/>
      <c r="CR120" s="885"/>
      <c r="CS120" s="885"/>
      <c r="CT120" s="885"/>
      <c r="CU120" s="885"/>
      <c r="CV120" s="885"/>
      <c r="CW120" s="885"/>
      <c r="CX120" s="885"/>
      <c r="CY120" s="885"/>
      <c r="CZ120" s="885"/>
      <c r="DA120" s="885"/>
      <c r="DB120" s="885"/>
      <c r="DC120" s="885"/>
      <c r="DD120" s="885"/>
      <c r="DE120" s="885"/>
      <c r="DF120" s="886"/>
      <c r="DG120" s="829">
        <v>3891971</v>
      </c>
      <c r="DH120" s="830"/>
      <c r="DI120" s="830"/>
      <c r="DJ120" s="830"/>
      <c r="DK120" s="830"/>
      <c r="DL120" s="830">
        <v>4000193</v>
      </c>
      <c r="DM120" s="830"/>
      <c r="DN120" s="830"/>
      <c r="DO120" s="830"/>
      <c r="DP120" s="830"/>
      <c r="DQ120" s="830">
        <v>4065965</v>
      </c>
      <c r="DR120" s="830"/>
      <c r="DS120" s="830"/>
      <c r="DT120" s="830"/>
      <c r="DU120" s="830"/>
      <c r="DV120" s="831">
        <v>56.8</v>
      </c>
      <c r="DW120" s="831"/>
      <c r="DX120" s="831"/>
      <c r="DY120" s="831"/>
      <c r="DZ120" s="832"/>
    </row>
    <row r="121" spans="1:130" s="197" customFormat="1" ht="26.25" customHeight="1">
      <c r="A121" s="895"/>
      <c r="B121" s="896"/>
      <c r="C121" s="872" t="s">
        <v>444</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3954</v>
      </c>
      <c r="AB121" s="814"/>
      <c r="AC121" s="814"/>
      <c r="AD121" s="814"/>
      <c r="AE121" s="815"/>
      <c r="AF121" s="816">
        <v>58589</v>
      </c>
      <c r="AG121" s="814"/>
      <c r="AH121" s="814"/>
      <c r="AI121" s="814"/>
      <c r="AJ121" s="815"/>
      <c r="AK121" s="816">
        <v>3965</v>
      </c>
      <c r="AL121" s="814"/>
      <c r="AM121" s="814"/>
      <c r="AN121" s="814"/>
      <c r="AO121" s="815"/>
      <c r="AP121" s="784">
        <v>0.1</v>
      </c>
      <c r="AQ121" s="785"/>
      <c r="AR121" s="785"/>
      <c r="AS121" s="785"/>
      <c r="AT121" s="786"/>
      <c r="AU121" s="912"/>
      <c r="AV121" s="913"/>
      <c r="AW121" s="913"/>
      <c r="AX121" s="913"/>
      <c r="AY121" s="914"/>
      <c r="AZ121" s="875" t="s">
        <v>445</v>
      </c>
      <c r="BA121" s="876"/>
      <c r="BB121" s="876"/>
      <c r="BC121" s="876"/>
      <c r="BD121" s="876"/>
      <c r="BE121" s="876"/>
      <c r="BF121" s="876"/>
      <c r="BG121" s="876"/>
      <c r="BH121" s="876"/>
      <c r="BI121" s="876"/>
      <c r="BJ121" s="876"/>
      <c r="BK121" s="876"/>
      <c r="BL121" s="876"/>
      <c r="BM121" s="876"/>
      <c r="BN121" s="876"/>
      <c r="BO121" s="876"/>
      <c r="BP121" s="877"/>
      <c r="BQ121" s="887">
        <v>17806311</v>
      </c>
      <c r="BR121" s="888"/>
      <c r="BS121" s="888"/>
      <c r="BT121" s="888"/>
      <c r="BU121" s="888"/>
      <c r="BV121" s="888">
        <v>18625228</v>
      </c>
      <c r="BW121" s="888"/>
      <c r="BX121" s="888"/>
      <c r="BY121" s="888"/>
      <c r="BZ121" s="888"/>
      <c r="CA121" s="888">
        <v>18655912</v>
      </c>
      <c r="CB121" s="888"/>
      <c r="CC121" s="888"/>
      <c r="CD121" s="888"/>
      <c r="CE121" s="888"/>
      <c r="CF121" s="889">
        <v>260.8</v>
      </c>
      <c r="CG121" s="890"/>
      <c r="CH121" s="890"/>
      <c r="CI121" s="890"/>
      <c r="CJ121" s="890"/>
      <c r="CK121" s="881"/>
      <c r="CL121" s="842"/>
      <c r="CM121" s="842"/>
      <c r="CN121" s="842"/>
      <c r="CO121" s="843"/>
      <c r="CP121" s="858" t="s">
        <v>446</v>
      </c>
      <c r="CQ121" s="859"/>
      <c r="CR121" s="859"/>
      <c r="CS121" s="859"/>
      <c r="CT121" s="859"/>
      <c r="CU121" s="859"/>
      <c r="CV121" s="859"/>
      <c r="CW121" s="859"/>
      <c r="CX121" s="859"/>
      <c r="CY121" s="859"/>
      <c r="CZ121" s="859"/>
      <c r="DA121" s="859"/>
      <c r="DB121" s="859"/>
      <c r="DC121" s="859"/>
      <c r="DD121" s="859"/>
      <c r="DE121" s="859"/>
      <c r="DF121" s="860"/>
      <c r="DG121" s="800">
        <v>1682941</v>
      </c>
      <c r="DH121" s="801"/>
      <c r="DI121" s="801"/>
      <c r="DJ121" s="801"/>
      <c r="DK121" s="801"/>
      <c r="DL121" s="801">
        <v>1590210</v>
      </c>
      <c r="DM121" s="801"/>
      <c r="DN121" s="801"/>
      <c r="DO121" s="801"/>
      <c r="DP121" s="801"/>
      <c r="DQ121" s="801">
        <v>1483430</v>
      </c>
      <c r="DR121" s="801"/>
      <c r="DS121" s="801"/>
      <c r="DT121" s="801"/>
      <c r="DU121" s="801"/>
      <c r="DV121" s="853">
        <v>20.7</v>
      </c>
      <c r="DW121" s="853"/>
      <c r="DX121" s="853"/>
      <c r="DY121" s="853"/>
      <c r="DZ121" s="854"/>
    </row>
    <row r="122" spans="1:130" s="197" customFormat="1" ht="26.25" customHeight="1">
      <c r="A122" s="895"/>
      <c r="B122" s="896"/>
      <c r="C122" s="833" t="s">
        <v>426</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447</v>
      </c>
      <c r="BP122" s="868"/>
      <c r="BQ122" s="869">
        <v>22784800</v>
      </c>
      <c r="BR122" s="870"/>
      <c r="BS122" s="870"/>
      <c r="BT122" s="870"/>
      <c r="BU122" s="870"/>
      <c r="BV122" s="870">
        <v>23891002</v>
      </c>
      <c r="BW122" s="870"/>
      <c r="BX122" s="870"/>
      <c r="BY122" s="870"/>
      <c r="BZ122" s="870"/>
      <c r="CA122" s="870">
        <v>24362038</v>
      </c>
      <c r="CB122" s="870"/>
      <c r="CC122" s="870"/>
      <c r="CD122" s="870"/>
      <c r="CE122" s="870"/>
      <c r="CF122" s="773"/>
      <c r="CG122" s="774"/>
      <c r="CH122" s="774"/>
      <c r="CI122" s="774"/>
      <c r="CJ122" s="871"/>
      <c r="CK122" s="881"/>
      <c r="CL122" s="842"/>
      <c r="CM122" s="842"/>
      <c r="CN122" s="842"/>
      <c r="CO122" s="843"/>
      <c r="CP122" s="858" t="s">
        <v>448</v>
      </c>
      <c r="CQ122" s="859"/>
      <c r="CR122" s="859"/>
      <c r="CS122" s="859"/>
      <c r="CT122" s="859"/>
      <c r="CU122" s="859"/>
      <c r="CV122" s="859"/>
      <c r="CW122" s="859"/>
      <c r="CX122" s="859"/>
      <c r="CY122" s="859"/>
      <c r="CZ122" s="859"/>
      <c r="DA122" s="859"/>
      <c r="DB122" s="859"/>
      <c r="DC122" s="859"/>
      <c r="DD122" s="859"/>
      <c r="DE122" s="859"/>
      <c r="DF122" s="860"/>
      <c r="DG122" s="800">
        <v>998264</v>
      </c>
      <c r="DH122" s="801"/>
      <c r="DI122" s="801"/>
      <c r="DJ122" s="801"/>
      <c r="DK122" s="801"/>
      <c r="DL122" s="801">
        <v>1043688</v>
      </c>
      <c r="DM122" s="801"/>
      <c r="DN122" s="801"/>
      <c r="DO122" s="801"/>
      <c r="DP122" s="801"/>
      <c r="DQ122" s="801">
        <v>1058929</v>
      </c>
      <c r="DR122" s="801"/>
      <c r="DS122" s="801"/>
      <c r="DT122" s="801"/>
      <c r="DU122" s="801"/>
      <c r="DV122" s="853">
        <v>14.8</v>
      </c>
      <c r="DW122" s="853"/>
      <c r="DX122" s="853"/>
      <c r="DY122" s="853"/>
      <c r="DZ122" s="854"/>
    </row>
    <row r="123" spans="1:130" s="197" customFormat="1" ht="26.25" customHeight="1" thickBot="1">
      <c r="A123" s="895"/>
      <c r="B123" s="896"/>
      <c r="C123" s="833" t="s">
        <v>432</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449</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165</v>
      </c>
      <c r="BR123" s="862"/>
      <c r="BS123" s="862"/>
      <c r="BT123" s="862"/>
      <c r="BU123" s="862"/>
      <c r="BV123" s="862">
        <v>150.1</v>
      </c>
      <c r="BW123" s="862"/>
      <c r="BX123" s="862"/>
      <c r="BY123" s="862"/>
      <c r="BZ123" s="862"/>
      <c r="CA123" s="862">
        <v>140.19999999999999</v>
      </c>
      <c r="CB123" s="862"/>
      <c r="CC123" s="862"/>
      <c r="CD123" s="862"/>
      <c r="CE123" s="862"/>
      <c r="CF123" s="760"/>
      <c r="CG123" s="761"/>
      <c r="CH123" s="761"/>
      <c r="CI123" s="761"/>
      <c r="CJ123" s="863"/>
      <c r="CK123" s="881"/>
      <c r="CL123" s="842"/>
      <c r="CM123" s="842"/>
      <c r="CN123" s="842"/>
      <c r="CO123" s="843"/>
      <c r="CP123" s="858" t="s">
        <v>450</v>
      </c>
      <c r="CQ123" s="859"/>
      <c r="CR123" s="859"/>
      <c r="CS123" s="859"/>
      <c r="CT123" s="859"/>
      <c r="CU123" s="859"/>
      <c r="CV123" s="859"/>
      <c r="CW123" s="859"/>
      <c r="CX123" s="859"/>
      <c r="CY123" s="859"/>
      <c r="CZ123" s="859"/>
      <c r="DA123" s="859"/>
      <c r="DB123" s="859"/>
      <c r="DC123" s="859"/>
      <c r="DD123" s="859"/>
      <c r="DE123" s="859"/>
      <c r="DF123" s="860"/>
      <c r="DG123" s="813">
        <v>734539</v>
      </c>
      <c r="DH123" s="814"/>
      <c r="DI123" s="814"/>
      <c r="DJ123" s="814"/>
      <c r="DK123" s="815"/>
      <c r="DL123" s="816">
        <v>678238</v>
      </c>
      <c r="DM123" s="814"/>
      <c r="DN123" s="814"/>
      <c r="DO123" s="814"/>
      <c r="DP123" s="815"/>
      <c r="DQ123" s="816">
        <v>661060</v>
      </c>
      <c r="DR123" s="814"/>
      <c r="DS123" s="814"/>
      <c r="DT123" s="814"/>
      <c r="DU123" s="815"/>
      <c r="DV123" s="784">
        <v>9.1999999999999993</v>
      </c>
      <c r="DW123" s="785"/>
      <c r="DX123" s="785"/>
      <c r="DY123" s="785"/>
      <c r="DZ123" s="786"/>
    </row>
    <row r="124" spans="1:130" s="197" customFormat="1" ht="26.25" customHeight="1">
      <c r="A124" s="895"/>
      <c r="B124" s="896"/>
      <c r="C124" s="833" t="s">
        <v>435</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451</v>
      </c>
      <c r="AB124" s="814"/>
      <c r="AC124" s="814"/>
      <c r="AD124" s="814"/>
      <c r="AE124" s="815"/>
      <c r="AF124" s="816" t="s">
        <v>451</v>
      </c>
      <c r="AG124" s="814"/>
      <c r="AH124" s="814"/>
      <c r="AI124" s="814"/>
      <c r="AJ124" s="815"/>
      <c r="AK124" s="816" t="s">
        <v>451</v>
      </c>
      <c r="AL124" s="814"/>
      <c r="AM124" s="814"/>
      <c r="AN124" s="814"/>
      <c r="AO124" s="815"/>
      <c r="AP124" s="784" t="s">
        <v>451</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452</v>
      </c>
      <c r="CQ124" s="859"/>
      <c r="CR124" s="859"/>
      <c r="CS124" s="859"/>
      <c r="CT124" s="859"/>
      <c r="CU124" s="859"/>
      <c r="CV124" s="859"/>
      <c r="CW124" s="859"/>
      <c r="CX124" s="859"/>
      <c r="CY124" s="859"/>
      <c r="CZ124" s="859"/>
      <c r="DA124" s="859"/>
      <c r="DB124" s="859"/>
      <c r="DC124" s="859"/>
      <c r="DD124" s="859"/>
      <c r="DE124" s="859"/>
      <c r="DF124" s="860"/>
      <c r="DG124" s="746" t="s">
        <v>451</v>
      </c>
      <c r="DH124" s="747"/>
      <c r="DI124" s="747"/>
      <c r="DJ124" s="747"/>
      <c r="DK124" s="748"/>
      <c r="DL124" s="749" t="s">
        <v>451</v>
      </c>
      <c r="DM124" s="747"/>
      <c r="DN124" s="747"/>
      <c r="DO124" s="747"/>
      <c r="DP124" s="748"/>
      <c r="DQ124" s="749" t="s">
        <v>451</v>
      </c>
      <c r="DR124" s="747"/>
      <c r="DS124" s="747"/>
      <c r="DT124" s="747"/>
      <c r="DU124" s="748"/>
      <c r="DV124" s="837" t="s">
        <v>451</v>
      </c>
      <c r="DW124" s="838"/>
      <c r="DX124" s="838"/>
      <c r="DY124" s="838"/>
      <c r="DZ124" s="839"/>
    </row>
    <row r="125" spans="1:130" s="197" customFormat="1" ht="26.25" customHeight="1" thickBot="1">
      <c r="A125" s="895"/>
      <c r="B125" s="896"/>
      <c r="C125" s="833" t="s">
        <v>437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451</v>
      </c>
      <c r="AB125" s="814"/>
      <c r="AC125" s="814"/>
      <c r="AD125" s="814"/>
      <c r="AE125" s="815"/>
      <c r="AF125" s="816" t="s">
        <v>451</v>
      </c>
      <c r="AG125" s="814"/>
      <c r="AH125" s="814"/>
      <c r="AI125" s="814"/>
      <c r="AJ125" s="815"/>
      <c r="AK125" s="816" t="s">
        <v>451</v>
      </c>
      <c r="AL125" s="814"/>
      <c r="AM125" s="814"/>
      <c r="AN125" s="814"/>
      <c r="AO125" s="815"/>
      <c r="AP125" s="784" t="s">
        <v>451</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453</v>
      </c>
      <c r="CL125" s="840"/>
      <c r="CM125" s="840"/>
      <c r="CN125" s="840"/>
      <c r="CO125" s="841"/>
      <c r="CP125" s="846" t="s">
        <v>454</v>
      </c>
      <c r="CQ125" s="788"/>
      <c r="CR125" s="788"/>
      <c r="CS125" s="788"/>
      <c r="CT125" s="788"/>
      <c r="CU125" s="788"/>
      <c r="CV125" s="788"/>
      <c r="CW125" s="788"/>
      <c r="CX125" s="788"/>
      <c r="CY125" s="788"/>
      <c r="CZ125" s="788"/>
      <c r="DA125" s="788"/>
      <c r="DB125" s="788"/>
      <c r="DC125" s="788"/>
      <c r="DD125" s="788"/>
      <c r="DE125" s="788"/>
      <c r="DF125" s="789"/>
      <c r="DG125" s="829" t="s">
        <v>451</v>
      </c>
      <c r="DH125" s="830"/>
      <c r="DI125" s="830"/>
      <c r="DJ125" s="830"/>
      <c r="DK125" s="830"/>
      <c r="DL125" s="830" t="s">
        <v>451</v>
      </c>
      <c r="DM125" s="830"/>
      <c r="DN125" s="830"/>
      <c r="DO125" s="830"/>
      <c r="DP125" s="830"/>
      <c r="DQ125" s="830" t="s">
        <v>451</v>
      </c>
      <c r="DR125" s="830"/>
      <c r="DS125" s="830"/>
      <c r="DT125" s="830"/>
      <c r="DU125" s="830"/>
      <c r="DV125" s="831" t="s">
        <v>451</v>
      </c>
      <c r="DW125" s="831"/>
      <c r="DX125" s="831"/>
      <c r="DY125" s="831"/>
      <c r="DZ125" s="832"/>
    </row>
    <row r="126" spans="1:130" s="197" customFormat="1" ht="26.25" customHeight="1">
      <c r="A126" s="895"/>
      <c r="B126" s="896"/>
      <c r="C126" s="833" t="s">
        <v>440</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52137</v>
      </c>
      <c r="AB126" s="814"/>
      <c r="AC126" s="814"/>
      <c r="AD126" s="814"/>
      <c r="AE126" s="815"/>
      <c r="AF126" s="816">
        <v>43714</v>
      </c>
      <c r="AG126" s="814"/>
      <c r="AH126" s="814"/>
      <c r="AI126" s="814"/>
      <c r="AJ126" s="815"/>
      <c r="AK126" s="816">
        <v>42075</v>
      </c>
      <c r="AL126" s="814"/>
      <c r="AM126" s="814"/>
      <c r="AN126" s="814"/>
      <c r="AO126" s="815"/>
      <c r="AP126" s="784">
        <v>0.6</v>
      </c>
      <c r="AQ126" s="785"/>
      <c r="AR126" s="785"/>
      <c r="AS126" s="785"/>
      <c r="AT126" s="786"/>
      <c r="AU126" s="233"/>
      <c r="AV126" s="233"/>
      <c r="AW126" s="233"/>
      <c r="AX126" s="836" t="s">
        <v>455</v>
      </c>
      <c r="AY126" s="794"/>
      <c r="AZ126" s="794"/>
      <c r="BA126" s="794"/>
      <c r="BB126" s="794"/>
      <c r="BC126" s="794"/>
      <c r="BD126" s="794"/>
      <c r="BE126" s="795"/>
      <c r="BF126" s="793" t="s">
        <v>456</v>
      </c>
      <c r="BG126" s="794"/>
      <c r="BH126" s="794"/>
      <c r="BI126" s="794"/>
      <c r="BJ126" s="794"/>
      <c r="BK126" s="794"/>
      <c r="BL126" s="795"/>
      <c r="BM126" s="793" t="s">
        <v>457</v>
      </c>
      <c r="BN126" s="794"/>
      <c r="BO126" s="794"/>
      <c r="BP126" s="794"/>
      <c r="BQ126" s="794"/>
      <c r="BR126" s="794"/>
      <c r="BS126" s="795"/>
      <c r="BT126" s="793" t="s">
        <v>458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459</v>
      </c>
      <c r="CQ126" s="798"/>
      <c r="CR126" s="798"/>
      <c r="CS126" s="798"/>
      <c r="CT126" s="798"/>
      <c r="CU126" s="798"/>
      <c r="CV126" s="798"/>
      <c r="CW126" s="798"/>
      <c r="CX126" s="798"/>
      <c r="CY126" s="798"/>
      <c r="CZ126" s="798"/>
      <c r="DA126" s="798"/>
      <c r="DB126" s="798"/>
      <c r="DC126" s="798"/>
      <c r="DD126" s="798"/>
      <c r="DE126" s="798"/>
      <c r="DF126" s="799"/>
      <c r="DG126" s="800">
        <v>21296</v>
      </c>
      <c r="DH126" s="801"/>
      <c r="DI126" s="801"/>
      <c r="DJ126" s="801"/>
      <c r="DK126" s="801"/>
      <c r="DL126" s="801">
        <v>39984</v>
      </c>
      <c r="DM126" s="801"/>
      <c r="DN126" s="801"/>
      <c r="DO126" s="801"/>
      <c r="DP126" s="801"/>
      <c r="DQ126" s="801">
        <v>47927</v>
      </c>
      <c r="DR126" s="801"/>
      <c r="DS126" s="801"/>
      <c r="DT126" s="801"/>
      <c r="DU126" s="801"/>
      <c r="DV126" s="853">
        <v>0.7</v>
      </c>
      <c r="DW126" s="853"/>
      <c r="DX126" s="853"/>
      <c r="DY126" s="853"/>
      <c r="DZ126" s="854"/>
    </row>
    <row r="127" spans="1:130" s="197" customFormat="1" ht="26.25" customHeight="1" thickBot="1">
      <c r="A127" s="897"/>
      <c r="B127" s="898"/>
      <c r="C127" s="855" t="s">
        <v>460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5474</v>
      </c>
      <c r="AB127" s="814"/>
      <c r="AC127" s="814"/>
      <c r="AD127" s="814"/>
      <c r="AE127" s="815"/>
      <c r="AF127" s="816">
        <v>4389</v>
      </c>
      <c r="AG127" s="814"/>
      <c r="AH127" s="814"/>
      <c r="AI127" s="814"/>
      <c r="AJ127" s="815"/>
      <c r="AK127" s="816">
        <v>3411</v>
      </c>
      <c r="AL127" s="814"/>
      <c r="AM127" s="814"/>
      <c r="AN127" s="814"/>
      <c r="AO127" s="815"/>
      <c r="AP127" s="784">
        <v>0</v>
      </c>
      <c r="AQ127" s="785"/>
      <c r="AR127" s="785"/>
      <c r="AS127" s="785"/>
      <c r="AT127" s="786"/>
      <c r="AU127" s="233"/>
      <c r="AV127" s="233"/>
      <c r="AW127" s="233"/>
      <c r="AX127" s="787" t="s">
        <v>461</v>
      </c>
      <c r="AY127" s="788"/>
      <c r="AZ127" s="788"/>
      <c r="BA127" s="788"/>
      <c r="BB127" s="788"/>
      <c r="BC127" s="788"/>
      <c r="BD127" s="788"/>
      <c r="BE127" s="789"/>
      <c r="BF127" s="790" t="s">
        <v>451</v>
      </c>
      <c r="BG127" s="791"/>
      <c r="BH127" s="791"/>
      <c r="BI127" s="791"/>
      <c r="BJ127" s="791"/>
      <c r="BK127" s="791"/>
      <c r="BL127" s="792"/>
      <c r="BM127" s="790">
        <v>13.53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462</v>
      </c>
      <c r="CQ127" s="782"/>
      <c r="CR127" s="782"/>
      <c r="CS127" s="782"/>
      <c r="CT127" s="782"/>
      <c r="CU127" s="782"/>
      <c r="CV127" s="782"/>
      <c r="CW127" s="782"/>
      <c r="CX127" s="782"/>
      <c r="CY127" s="782"/>
      <c r="CZ127" s="782"/>
      <c r="DA127" s="782"/>
      <c r="DB127" s="782"/>
      <c r="DC127" s="782"/>
      <c r="DD127" s="782"/>
      <c r="DE127" s="782"/>
      <c r="DF127" s="783"/>
      <c r="DG127" s="849" t="s">
        <v>463</v>
      </c>
      <c r="DH127" s="850"/>
      <c r="DI127" s="850"/>
      <c r="DJ127" s="850"/>
      <c r="DK127" s="850"/>
      <c r="DL127" s="850" t="s">
        <v>464</v>
      </c>
      <c r="DM127" s="850"/>
      <c r="DN127" s="850"/>
      <c r="DO127" s="850"/>
      <c r="DP127" s="850"/>
      <c r="DQ127" s="850" t="s">
        <v>464</v>
      </c>
      <c r="DR127" s="850"/>
      <c r="DS127" s="850"/>
      <c r="DT127" s="850"/>
      <c r="DU127" s="850"/>
      <c r="DV127" s="851" t="s">
        <v>464</v>
      </c>
      <c r="DW127" s="851"/>
      <c r="DX127" s="851"/>
      <c r="DY127" s="851"/>
      <c r="DZ127" s="852"/>
    </row>
    <row r="128" spans="1:130" s="197" customFormat="1" ht="26.25" customHeight="1">
      <c r="A128" s="825" t="s">
        <v>465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466</v>
      </c>
      <c r="X128" s="827"/>
      <c r="Y128" s="827"/>
      <c r="Z128" s="828"/>
      <c r="AA128" s="753">
        <v>84650</v>
      </c>
      <c r="AB128" s="754"/>
      <c r="AC128" s="754"/>
      <c r="AD128" s="754"/>
      <c r="AE128" s="755"/>
      <c r="AF128" s="756">
        <v>124077</v>
      </c>
      <c r="AG128" s="754"/>
      <c r="AH128" s="754"/>
      <c r="AI128" s="754"/>
      <c r="AJ128" s="755"/>
      <c r="AK128" s="756">
        <v>90051</v>
      </c>
      <c r="AL128" s="754"/>
      <c r="AM128" s="754"/>
      <c r="AN128" s="754"/>
      <c r="AO128" s="755"/>
      <c r="AP128" s="757"/>
      <c r="AQ128" s="758"/>
      <c r="AR128" s="758"/>
      <c r="AS128" s="758"/>
      <c r="AT128" s="759"/>
      <c r="AU128" s="235"/>
      <c r="AV128" s="235"/>
      <c r="AW128" s="235"/>
      <c r="AX128" s="802" t="s">
        <v>467</v>
      </c>
      <c r="AY128" s="798"/>
      <c r="AZ128" s="798"/>
      <c r="BA128" s="798"/>
      <c r="BB128" s="798"/>
      <c r="BC128" s="798"/>
      <c r="BD128" s="798"/>
      <c r="BE128" s="799"/>
      <c r="BF128" s="820" t="s">
        <v>451</v>
      </c>
      <c r="BG128" s="821"/>
      <c r="BH128" s="821"/>
      <c r="BI128" s="821"/>
      <c r="BJ128" s="821"/>
      <c r="BK128" s="821"/>
      <c r="BL128" s="822"/>
      <c r="BM128" s="820">
        <v>18.53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468</v>
      </c>
      <c r="X129" s="811"/>
      <c r="Y129" s="811"/>
      <c r="Z129" s="812"/>
      <c r="AA129" s="813">
        <v>8758101</v>
      </c>
      <c r="AB129" s="814"/>
      <c r="AC129" s="814"/>
      <c r="AD129" s="814"/>
      <c r="AE129" s="815"/>
      <c r="AF129" s="816">
        <v>8735976</v>
      </c>
      <c r="AG129" s="814"/>
      <c r="AH129" s="814"/>
      <c r="AI129" s="814"/>
      <c r="AJ129" s="815"/>
      <c r="AK129" s="816">
        <v>8937129</v>
      </c>
      <c r="AL129" s="814"/>
      <c r="AM129" s="814"/>
      <c r="AN129" s="814"/>
      <c r="AO129" s="815"/>
      <c r="AP129" s="817"/>
      <c r="AQ129" s="818"/>
      <c r="AR129" s="818"/>
      <c r="AS129" s="818"/>
      <c r="AT129" s="819"/>
      <c r="AU129" s="235"/>
      <c r="AV129" s="235"/>
      <c r="AW129" s="235"/>
      <c r="AX129" s="802" t="s">
        <v>469</v>
      </c>
      <c r="AY129" s="798"/>
      <c r="AZ129" s="798"/>
      <c r="BA129" s="798"/>
      <c r="BB129" s="798"/>
      <c r="BC129" s="798"/>
      <c r="BD129" s="798"/>
      <c r="BE129" s="799"/>
      <c r="BF129" s="803">
        <v>13.9</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471</v>
      </c>
      <c r="X130" s="811"/>
      <c r="Y130" s="811"/>
      <c r="Z130" s="812"/>
      <c r="AA130" s="813">
        <v>1676883</v>
      </c>
      <c r="AB130" s="814"/>
      <c r="AC130" s="814"/>
      <c r="AD130" s="814"/>
      <c r="AE130" s="815"/>
      <c r="AF130" s="816">
        <v>1699109</v>
      </c>
      <c r="AG130" s="814"/>
      <c r="AH130" s="814"/>
      <c r="AI130" s="814"/>
      <c r="AJ130" s="815"/>
      <c r="AK130" s="816">
        <v>1784271</v>
      </c>
      <c r="AL130" s="814"/>
      <c r="AM130" s="814"/>
      <c r="AN130" s="814"/>
      <c r="AO130" s="815"/>
      <c r="AP130" s="817"/>
      <c r="AQ130" s="818"/>
      <c r="AR130" s="818"/>
      <c r="AS130" s="818"/>
      <c r="AT130" s="819"/>
      <c r="AU130" s="235"/>
      <c r="AV130" s="235"/>
      <c r="AW130" s="235"/>
      <c r="AX130" s="781" t="s">
        <v>472</v>
      </c>
      <c r="AY130" s="782"/>
      <c r="AZ130" s="782"/>
      <c r="BA130" s="782"/>
      <c r="BB130" s="782"/>
      <c r="BC130" s="782"/>
      <c r="BD130" s="782"/>
      <c r="BE130" s="783"/>
      <c r="BF130" s="735">
        <v>140.19999999999999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473</v>
      </c>
      <c r="X131" s="744"/>
      <c r="Y131" s="744"/>
      <c r="Z131" s="745"/>
      <c r="AA131" s="746">
        <v>7081218</v>
      </c>
      <c r="AB131" s="747"/>
      <c r="AC131" s="747"/>
      <c r="AD131" s="747"/>
      <c r="AE131" s="748"/>
      <c r="AF131" s="749">
        <v>7036867</v>
      </c>
      <c r="AG131" s="747"/>
      <c r="AH131" s="747"/>
      <c r="AI131" s="747"/>
      <c r="AJ131" s="748"/>
      <c r="AK131" s="749">
        <v>7152858</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475</v>
      </c>
      <c r="W132" s="767"/>
      <c r="X132" s="767"/>
      <c r="Y132" s="767"/>
      <c r="Z132" s="768"/>
      <c r="AA132" s="769">
        <v>14.82338208</v>
      </c>
      <c r="AB132" s="770"/>
      <c r="AC132" s="770"/>
      <c r="AD132" s="770"/>
      <c r="AE132" s="771"/>
      <c r="AF132" s="772">
        <v>13.752512299999999</v>
      </c>
      <c r="AG132" s="770"/>
      <c r="AH132" s="770"/>
      <c r="AI132" s="770"/>
      <c r="AJ132" s="771"/>
      <c r="AK132" s="772">
        <v>13.243699230000001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476</v>
      </c>
      <c r="W133" s="776"/>
      <c r="X133" s="776"/>
      <c r="Y133" s="776"/>
      <c r="Z133" s="777"/>
      <c r="AA133" s="778">
        <v>15.8</v>
      </c>
      <c r="AB133" s="779"/>
      <c r="AC133" s="779"/>
      <c r="AD133" s="779"/>
      <c r="AE133" s="780"/>
      <c r="AF133" s="778">
        <v>14.9</v>
      </c>
      <c r="AG133" s="779"/>
      <c r="AH133" s="779"/>
      <c r="AI133" s="779"/>
      <c r="AJ133" s="780"/>
      <c r="AK133" s="778">
        <v>13.9</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477</v>
      </c>
      <c r="B5" s="246"/>
      <c r="C5" s="246"/>
      <c r="D5" s="246"/>
      <c r="E5" s="246"/>
      <c r="F5" s="246"/>
      <c r="G5" s="246"/>
      <c r="H5" s="246"/>
      <c r="I5" s="246"/>
      <c r="J5" s="246"/>
      <c r="K5" s="246"/>
      <c r="L5" s="246"/>
      <c r="M5" s="246"/>
      <c r="N5" s="246"/>
      <c r="O5" s="247"/>
    </row>
    <row r="6" spans="1:16">
      <c r="A6" s="248"/>
      <c r="B6" s="244"/>
      <c r="C6" s="244"/>
      <c r="D6" s="244"/>
      <c r="E6" s="244"/>
      <c r="F6" s="244"/>
      <c r="G6" s="249" t="s">
        <v>478</v>
      </c>
      <c r="H6" s="249"/>
      <c r="I6" s="249"/>
      <c r="J6" s="249"/>
      <c r="K6" s="244"/>
      <c r="L6" s="244"/>
      <c r="M6" s="244"/>
      <c r="N6" s="244"/>
    </row>
    <row r="7" spans="1:16">
      <c r="A7" s="248"/>
      <c r="B7" s="244"/>
      <c r="C7" s="244"/>
      <c r="D7" s="244"/>
      <c r="E7" s="244"/>
      <c r="F7" s="244"/>
      <c r="G7" s="251"/>
      <c r="H7" s="252"/>
      <c r="I7" s="252"/>
      <c r="J7" s="253"/>
      <c r="K7" s="1149" t="s">
        <v>479</v>
      </c>
      <c r="L7" s="254"/>
      <c r="M7" s="255" t="s">
        <v>480</v>
      </c>
      <c r="N7" s="256"/>
    </row>
    <row r="8" spans="1:16">
      <c r="A8" s="248"/>
      <c r="B8" s="244"/>
      <c r="C8" s="244"/>
      <c r="D8" s="244"/>
      <c r="E8" s="244"/>
      <c r="F8" s="244"/>
      <c r="G8" s="257"/>
      <c r="H8" s="258"/>
      <c r="I8" s="258"/>
      <c r="J8" s="259"/>
      <c r="K8" s="1150"/>
      <c r="L8" s="260" t="s">
        <v>481</v>
      </c>
      <c r="M8" s="261" t="s">
        <v>482</v>
      </c>
      <c r="N8" s="262" t="s">
        <v>483</v>
      </c>
    </row>
    <row r="9" spans="1:16">
      <c r="A9" s="248"/>
      <c r="B9" s="244"/>
      <c r="C9" s="244"/>
      <c r="D9" s="244"/>
      <c r="E9" s="244"/>
      <c r="F9" s="244"/>
      <c r="G9" s="1163" t="s">
        <v>484</v>
      </c>
      <c r="H9" s="1164"/>
      <c r="I9" s="1164"/>
      <c r="J9" s="1165"/>
      <c r="K9" s="263">
        <v>2292397</v>
      </c>
      <c r="L9" s="264">
        <v>92866</v>
      </c>
      <c r="M9" s="265">
        <v>78171</v>
      </c>
      <c r="N9" s="266">
        <v>18.8</v>
      </c>
    </row>
    <row r="10" spans="1:16">
      <c r="A10" s="248"/>
      <c r="B10" s="244"/>
      <c r="C10" s="244"/>
      <c r="D10" s="244"/>
      <c r="E10" s="244"/>
      <c r="F10" s="244"/>
      <c r="G10" s="1163" t="s">
        <v>485</v>
      </c>
      <c r="H10" s="1164"/>
      <c r="I10" s="1164"/>
      <c r="J10" s="1165"/>
      <c r="K10" s="267">
        <v>62532</v>
      </c>
      <c r="L10" s="268">
        <v>2533</v>
      </c>
      <c r="M10" s="269">
        <v>7086</v>
      </c>
      <c r="N10" s="270">
        <v>-64.3</v>
      </c>
    </row>
    <row r="11" spans="1:16" ht="13.5" customHeight="1">
      <c r="A11" s="248"/>
      <c r="B11" s="244"/>
      <c r="C11" s="244"/>
      <c r="D11" s="244"/>
      <c r="E11" s="244"/>
      <c r="F11" s="244"/>
      <c r="G11" s="1163" t="s">
        <v>486</v>
      </c>
      <c r="H11" s="1164"/>
      <c r="I11" s="1164"/>
      <c r="J11" s="1165"/>
      <c r="K11" s="267">
        <v>381609</v>
      </c>
      <c r="L11" s="268">
        <v>15459</v>
      </c>
      <c r="M11" s="269">
        <v>8305</v>
      </c>
      <c r="N11" s="270">
        <v>86.1</v>
      </c>
    </row>
    <row r="12" spans="1:16" ht="13.5" customHeight="1">
      <c r="A12" s="248"/>
      <c r="B12" s="244"/>
      <c r="C12" s="244"/>
      <c r="D12" s="244"/>
      <c r="E12" s="244"/>
      <c r="F12" s="244"/>
      <c r="G12" s="1163" t="s">
        <v>487</v>
      </c>
      <c r="H12" s="1164"/>
      <c r="I12" s="1164"/>
      <c r="J12" s="1165"/>
      <c r="K12" s="267">
        <v>19609</v>
      </c>
      <c r="L12" s="268">
        <v>794</v>
      </c>
      <c r="M12" s="269">
        <v>1019</v>
      </c>
      <c r="N12" s="270">
        <v>-22.1</v>
      </c>
    </row>
    <row r="13" spans="1:16" ht="13.5" customHeight="1">
      <c r="A13" s="248"/>
      <c r="B13" s="244"/>
      <c r="C13" s="244"/>
      <c r="D13" s="244"/>
      <c r="E13" s="244"/>
      <c r="F13" s="244"/>
      <c r="G13" s="1163" t="s">
        <v>488</v>
      </c>
      <c r="H13" s="1164"/>
      <c r="I13" s="1164"/>
      <c r="J13" s="1165"/>
      <c r="K13" s="267" t="s">
        <v>489</v>
      </c>
      <c r="L13" s="268" t="s">
        <v>489</v>
      </c>
      <c r="M13" s="269" t="s">
        <v>489</v>
      </c>
      <c r="N13" s="270" t="s">
        <v>489</v>
      </c>
    </row>
    <row r="14" spans="1:16" ht="13.5" customHeight="1">
      <c r="A14" s="248"/>
      <c r="B14" s="244"/>
      <c r="C14" s="244"/>
      <c r="D14" s="244"/>
      <c r="E14" s="244"/>
      <c r="F14" s="244"/>
      <c r="G14" s="1163" t="s">
        <v>490</v>
      </c>
      <c r="H14" s="1164"/>
      <c r="I14" s="1164"/>
      <c r="J14" s="1165"/>
      <c r="K14" s="267">
        <v>98043</v>
      </c>
      <c r="L14" s="268">
        <v>3972</v>
      </c>
      <c r="M14" s="269">
        <v>3571</v>
      </c>
      <c r="N14" s="270">
        <v>11.2</v>
      </c>
    </row>
    <row r="15" spans="1:16" ht="13.5" customHeight="1">
      <c r="A15" s="248"/>
      <c r="B15" s="244"/>
      <c r="C15" s="244"/>
      <c r="D15" s="244"/>
      <c r="E15" s="244"/>
      <c r="F15" s="244"/>
      <c r="G15" s="1163" t="s">
        <v>491</v>
      </c>
      <c r="H15" s="1164"/>
      <c r="I15" s="1164"/>
      <c r="J15" s="1165"/>
      <c r="K15" s="267">
        <v>35342</v>
      </c>
      <c r="L15" s="268">
        <v>1432</v>
      </c>
      <c r="M15" s="269">
        <v>1563</v>
      </c>
      <c r="N15" s="270">
        <v>-8.4</v>
      </c>
    </row>
    <row r="16" spans="1:16">
      <c r="A16" s="248"/>
      <c r="B16" s="244"/>
      <c r="C16" s="244"/>
      <c r="D16" s="244"/>
      <c r="E16" s="244"/>
      <c r="F16" s="244"/>
      <c r="G16" s="1166" t="s">
        <v>492</v>
      </c>
      <c r="H16" s="1167"/>
      <c r="I16" s="1167"/>
      <c r="J16" s="1168"/>
      <c r="K16" s="268">
        <v>-197212</v>
      </c>
      <c r="L16" s="268">
        <v>-7989</v>
      </c>
      <c r="M16" s="269">
        <v>-7459</v>
      </c>
      <c r="N16" s="270">
        <v>7.1</v>
      </c>
    </row>
    <row r="17" spans="1:16">
      <c r="A17" s="248"/>
      <c r="B17" s="244"/>
      <c r="C17" s="244"/>
      <c r="D17" s="244"/>
      <c r="E17" s="244"/>
      <c r="F17" s="244"/>
      <c r="G17" s="1166" t="s">
        <v>168</v>
      </c>
      <c r="H17" s="1167"/>
      <c r="I17" s="1167"/>
      <c r="J17" s="1168"/>
      <c r="K17" s="268">
        <v>2692320</v>
      </c>
      <c r="L17" s="268">
        <v>109067</v>
      </c>
      <c r="M17" s="269">
        <v>92257</v>
      </c>
      <c r="N17" s="270">
        <v>18.2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493</v>
      </c>
      <c r="H19" s="244"/>
      <c r="I19" s="244"/>
      <c r="J19" s="244"/>
      <c r="K19" s="244"/>
      <c r="L19" s="244"/>
      <c r="M19" s="244"/>
      <c r="N19" s="244"/>
    </row>
    <row r="20" spans="1:16">
      <c r="A20" s="248"/>
      <c r="B20" s="244"/>
      <c r="C20" s="244"/>
      <c r="D20" s="244"/>
      <c r="E20" s="244"/>
      <c r="F20" s="244"/>
      <c r="G20" s="272"/>
      <c r="H20" s="273"/>
      <c r="I20" s="273"/>
      <c r="J20" s="274"/>
      <c r="K20" s="275" t="s">
        <v>494</v>
      </c>
      <c r="L20" s="276" t="s">
        <v>495</v>
      </c>
      <c r="M20" s="277" t="s">
        <v>496</v>
      </c>
      <c r="N20" s="278"/>
    </row>
    <row r="21" spans="1:16" s="284" customFormat="1">
      <c r="A21" s="279"/>
      <c r="B21" s="249"/>
      <c r="C21" s="249"/>
      <c r="D21" s="249"/>
      <c r="E21" s="249"/>
      <c r="F21" s="249"/>
      <c r="G21" s="1160" t="s">
        <v>497</v>
      </c>
      <c r="H21" s="1161"/>
      <c r="I21" s="1161"/>
      <c r="J21" s="1162"/>
      <c r="K21" s="280">
        <v>9.8000000000000007</v>
      </c>
      <c r="L21" s="281">
        <v>8.7899999999999991</v>
      </c>
      <c r="M21" s="282">
        <v>1.01</v>
      </c>
      <c r="N21" s="249"/>
      <c r="O21" s="283"/>
      <c r="P21" s="279"/>
    </row>
    <row r="22" spans="1:16" s="284" customFormat="1">
      <c r="A22" s="279"/>
      <c r="B22" s="249"/>
      <c r="C22" s="249"/>
      <c r="D22" s="249"/>
      <c r="E22" s="249"/>
      <c r="F22" s="249"/>
      <c r="G22" s="1160" t="s">
        <v>498</v>
      </c>
      <c r="H22" s="1161"/>
      <c r="I22" s="1161"/>
      <c r="J22" s="1162"/>
      <c r="K22" s="285">
        <v>95.6</v>
      </c>
      <c r="L22" s="286">
        <v>97.6</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501</v>
      </c>
      <c r="H29" s="249"/>
      <c r="I29" s="249"/>
      <c r="J29" s="249"/>
      <c r="K29" s="244"/>
      <c r="L29" s="244"/>
      <c r="M29" s="244"/>
      <c r="N29" s="244"/>
      <c r="O29" s="293"/>
    </row>
    <row r="30" spans="1:16">
      <c r="A30" s="248"/>
      <c r="B30" s="244"/>
      <c r="C30" s="244"/>
      <c r="D30" s="244"/>
      <c r="E30" s="244"/>
      <c r="F30" s="244"/>
      <c r="G30" s="251"/>
      <c r="H30" s="252"/>
      <c r="I30" s="252"/>
      <c r="J30" s="253"/>
      <c r="K30" s="1149" t="s">
        <v>479</v>
      </c>
      <c r="L30" s="254"/>
      <c r="M30" s="255" t="s">
        <v>480</v>
      </c>
      <c r="N30" s="256"/>
    </row>
    <row r="31" spans="1:16">
      <c r="A31" s="248"/>
      <c r="B31" s="244"/>
      <c r="C31" s="244"/>
      <c r="D31" s="244"/>
      <c r="E31" s="244"/>
      <c r="F31" s="244"/>
      <c r="G31" s="257"/>
      <c r="H31" s="258"/>
      <c r="I31" s="258"/>
      <c r="J31" s="259"/>
      <c r="K31" s="1150"/>
      <c r="L31" s="260" t="s">
        <v>481</v>
      </c>
      <c r="M31" s="261" t="s">
        <v>482</v>
      </c>
      <c r="N31" s="262" t="s">
        <v>483</v>
      </c>
    </row>
    <row r="32" spans="1:16" ht="27" customHeight="1">
      <c r="A32" s="248"/>
      <c r="B32" s="244"/>
      <c r="C32" s="244"/>
      <c r="D32" s="244"/>
      <c r="E32" s="244"/>
      <c r="F32" s="244"/>
      <c r="G32" s="1151" t="s">
        <v>502</v>
      </c>
      <c r="H32" s="1152"/>
      <c r="I32" s="1152"/>
      <c r="J32" s="1153"/>
      <c r="K32" s="294">
        <v>2155464</v>
      </c>
      <c r="L32" s="294">
        <v>87319</v>
      </c>
      <c r="M32" s="295">
        <v>53720</v>
      </c>
      <c r="N32" s="296">
        <v>62.5</v>
      </c>
    </row>
    <row r="33" spans="1:16" ht="13.5" customHeight="1">
      <c r="A33" s="248"/>
      <c r="B33" s="244"/>
      <c r="C33" s="244"/>
      <c r="D33" s="244"/>
      <c r="E33" s="244"/>
      <c r="F33" s="244"/>
      <c r="G33" s="1151" t="s">
        <v>503</v>
      </c>
      <c r="H33" s="1152"/>
      <c r="I33" s="1152"/>
      <c r="J33" s="1153"/>
      <c r="K33" s="294" t="s">
        <v>489</v>
      </c>
      <c r="L33" s="294" t="s">
        <v>489</v>
      </c>
      <c r="M33" s="295" t="s">
        <v>489</v>
      </c>
      <c r="N33" s="296" t="s">
        <v>489</v>
      </c>
    </row>
    <row r="34" spans="1:16" ht="27" customHeight="1">
      <c r="A34" s="248"/>
      <c r="B34" s="244"/>
      <c r="C34" s="244"/>
      <c r="D34" s="244"/>
      <c r="E34" s="244"/>
      <c r="F34" s="244"/>
      <c r="G34" s="1151" t="s">
        <v>504</v>
      </c>
      <c r="H34" s="1152"/>
      <c r="I34" s="1152"/>
      <c r="J34" s="1153"/>
      <c r="K34" s="294" t="s">
        <v>489</v>
      </c>
      <c r="L34" s="294" t="s">
        <v>489</v>
      </c>
      <c r="M34" s="295">
        <v>10</v>
      </c>
      <c r="N34" s="296" t="s">
        <v>489</v>
      </c>
    </row>
    <row r="35" spans="1:16" ht="27" customHeight="1">
      <c r="A35" s="248"/>
      <c r="B35" s="244"/>
      <c r="C35" s="244"/>
      <c r="D35" s="244"/>
      <c r="E35" s="244"/>
      <c r="F35" s="244"/>
      <c r="G35" s="1151" t="s">
        <v>505</v>
      </c>
      <c r="H35" s="1152"/>
      <c r="I35" s="1152"/>
      <c r="J35" s="1153"/>
      <c r="K35" s="294">
        <v>502274</v>
      </c>
      <c r="L35" s="294">
        <v>20347</v>
      </c>
      <c r="M35" s="295">
        <v>17157</v>
      </c>
      <c r="N35" s="296">
        <v>18.600000000000001</v>
      </c>
    </row>
    <row r="36" spans="1:16" ht="27" customHeight="1">
      <c r="A36" s="248"/>
      <c r="B36" s="244"/>
      <c r="C36" s="244"/>
      <c r="D36" s="244"/>
      <c r="E36" s="244"/>
      <c r="F36" s="244"/>
      <c r="G36" s="1151" t="s">
        <v>506</v>
      </c>
      <c r="H36" s="1152"/>
      <c r="I36" s="1152"/>
      <c r="J36" s="1153"/>
      <c r="K36" s="294">
        <v>114431</v>
      </c>
      <c r="L36" s="294">
        <v>4636</v>
      </c>
      <c r="M36" s="295">
        <v>2855</v>
      </c>
      <c r="N36" s="296">
        <v>62.4</v>
      </c>
    </row>
    <row r="37" spans="1:16" ht="13.5" customHeight="1">
      <c r="A37" s="248"/>
      <c r="B37" s="244"/>
      <c r="C37" s="244"/>
      <c r="D37" s="244"/>
      <c r="E37" s="244"/>
      <c r="F37" s="244"/>
      <c r="G37" s="1151" t="s">
        <v>507</v>
      </c>
      <c r="H37" s="1152"/>
      <c r="I37" s="1152"/>
      <c r="J37" s="1153"/>
      <c r="K37" s="294">
        <v>49451</v>
      </c>
      <c r="L37" s="294">
        <v>2003</v>
      </c>
      <c r="M37" s="295">
        <v>650</v>
      </c>
      <c r="N37" s="296">
        <v>208.2</v>
      </c>
    </row>
    <row r="38" spans="1:16" ht="27" customHeight="1">
      <c r="A38" s="248"/>
      <c r="B38" s="244"/>
      <c r="C38" s="244"/>
      <c r="D38" s="244"/>
      <c r="E38" s="244"/>
      <c r="F38" s="244"/>
      <c r="G38" s="1154" t="s">
        <v>508</v>
      </c>
      <c r="H38" s="1155"/>
      <c r="I38" s="1155"/>
      <c r="J38" s="1156"/>
      <c r="K38" s="297">
        <v>5</v>
      </c>
      <c r="L38" s="297">
        <v>0</v>
      </c>
      <c r="M38" s="298">
        <v>6</v>
      </c>
      <c r="N38" s="299">
        <v>-100</v>
      </c>
      <c r="O38" s="293"/>
    </row>
    <row r="39" spans="1:16">
      <c r="A39" s="248"/>
      <c r="B39" s="244"/>
      <c r="C39" s="244"/>
      <c r="D39" s="244"/>
      <c r="E39" s="244"/>
      <c r="F39" s="244"/>
      <c r="G39" s="1154" t="s">
        <v>509</v>
      </c>
      <c r="H39" s="1155"/>
      <c r="I39" s="1155"/>
      <c r="J39" s="1156"/>
      <c r="K39" s="300">
        <v>-90051</v>
      </c>
      <c r="L39" s="300">
        <v>-3648</v>
      </c>
      <c r="M39" s="301">
        <v>-6166</v>
      </c>
      <c r="N39" s="302">
        <v>-40.799999999999997</v>
      </c>
      <c r="O39" s="293"/>
    </row>
    <row r="40" spans="1:16" ht="27" customHeight="1">
      <c r="A40" s="248"/>
      <c r="B40" s="244"/>
      <c r="C40" s="244"/>
      <c r="D40" s="244"/>
      <c r="E40" s="244"/>
      <c r="F40" s="244"/>
      <c r="G40" s="1151" t="s">
        <v>510</v>
      </c>
      <c r="H40" s="1152"/>
      <c r="I40" s="1152"/>
      <c r="J40" s="1153"/>
      <c r="K40" s="300">
        <v>-1784271</v>
      </c>
      <c r="L40" s="300">
        <v>-72282</v>
      </c>
      <c r="M40" s="301">
        <v>-46160</v>
      </c>
      <c r="N40" s="302">
        <v>56.6</v>
      </c>
      <c r="O40" s="293"/>
    </row>
    <row r="41" spans="1:16">
      <c r="A41" s="248"/>
      <c r="B41" s="244"/>
      <c r="C41" s="244"/>
      <c r="D41" s="244"/>
      <c r="E41" s="244"/>
      <c r="F41" s="244"/>
      <c r="G41" s="1157" t="s">
        <v>279</v>
      </c>
      <c r="H41" s="1158"/>
      <c r="I41" s="1158"/>
      <c r="J41" s="1159"/>
      <c r="K41" s="294">
        <v>947303</v>
      </c>
      <c r="L41" s="300">
        <v>38376</v>
      </c>
      <c r="M41" s="301">
        <v>22072</v>
      </c>
      <c r="N41" s="302">
        <v>73.900000000000006</v>
      </c>
      <c r="O41" s="293"/>
    </row>
    <row r="42" spans="1:16">
      <c r="A42" s="248"/>
      <c r="B42" s="244"/>
      <c r="C42" s="244"/>
      <c r="D42" s="244"/>
      <c r="E42" s="244"/>
      <c r="F42" s="244"/>
      <c r="G42" s="303" t="s">
        <v>511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512</v>
      </c>
      <c r="B47" s="244"/>
      <c r="C47" s="244"/>
      <c r="D47" s="244"/>
      <c r="E47" s="244"/>
      <c r="F47" s="244"/>
      <c r="G47" s="244"/>
      <c r="H47" s="244"/>
      <c r="I47" s="244"/>
      <c r="J47" s="244"/>
      <c r="K47" s="244"/>
      <c r="L47" s="244"/>
      <c r="M47" s="244"/>
      <c r="N47" s="244"/>
    </row>
    <row r="48" spans="1:16">
      <c r="A48" s="248"/>
      <c r="B48" s="244"/>
      <c r="C48" s="244"/>
      <c r="D48" s="244"/>
      <c r="E48" s="244"/>
      <c r="F48" s="244"/>
      <c r="G48" s="308" t="s">
        <v>513</v>
      </c>
      <c r="H48" s="308"/>
      <c r="I48" s="308"/>
      <c r="J48" s="308"/>
      <c r="K48" s="308"/>
      <c r="L48" s="308"/>
      <c r="M48" s="309"/>
      <c r="N48" s="308"/>
    </row>
    <row r="49" spans="1:14" ht="13.5" customHeight="1">
      <c r="A49" s="248"/>
      <c r="B49" s="244"/>
      <c r="C49" s="244"/>
      <c r="D49" s="244"/>
      <c r="E49" s="244"/>
      <c r="F49" s="244"/>
      <c r="G49" s="310"/>
      <c r="H49" s="311"/>
      <c r="I49" s="1144" t="s">
        <v>479</v>
      </c>
      <c r="J49" s="1146" t="s">
        <v>514</v>
      </c>
      <c r="K49" s="1147"/>
      <c r="L49" s="1147"/>
      <c r="M49" s="1147"/>
      <c r="N49" s="1148"/>
    </row>
    <row r="50" spans="1:14">
      <c r="A50" s="248"/>
      <c r="B50" s="244"/>
      <c r="C50" s="244"/>
      <c r="D50" s="244"/>
      <c r="E50" s="244"/>
      <c r="F50" s="244"/>
      <c r="G50" s="312"/>
      <c r="H50" s="313"/>
      <c r="I50" s="1145"/>
      <c r="J50" s="314" t="s">
        <v>515</v>
      </c>
      <c r="K50" s="315" t="s">
        <v>516</v>
      </c>
      <c r="L50" s="316" t="s">
        <v>517</v>
      </c>
      <c r="M50" s="317" t="s">
        <v>518</v>
      </c>
      <c r="N50" s="318" t="s">
        <v>519</v>
      </c>
    </row>
    <row r="51" spans="1:14">
      <c r="A51" s="248"/>
      <c r="B51" s="244"/>
      <c r="C51" s="244"/>
      <c r="D51" s="244"/>
      <c r="E51" s="244"/>
      <c r="F51" s="244"/>
      <c r="G51" s="310" t="s">
        <v>520</v>
      </c>
      <c r="H51" s="311"/>
      <c r="I51" s="319">
        <v>2660280</v>
      </c>
      <c r="J51" s="320">
        <v>104206</v>
      </c>
      <c r="K51" s="321">
        <v>-6.9</v>
      </c>
      <c r="L51" s="322">
        <v>67201</v>
      </c>
      <c r="M51" s="323">
        <v>-14.6</v>
      </c>
      <c r="N51" s="324">
        <v>7.7</v>
      </c>
    </row>
    <row r="52" spans="1:14">
      <c r="A52" s="248"/>
      <c r="B52" s="244"/>
      <c r="C52" s="244"/>
      <c r="D52" s="244"/>
      <c r="E52" s="244"/>
      <c r="F52" s="244"/>
      <c r="G52" s="325"/>
      <c r="H52" s="326" t="s">
        <v>521</v>
      </c>
      <c r="I52" s="327">
        <v>1450672</v>
      </c>
      <c r="J52" s="328">
        <v>56824</v>
      </c>
      <c r="K52" s="329">
        <v>-5.0999999999999996</v>
      </c>
      <c r="L52" s="330">
        <v>35210</v>
      </c>
      <c r="M52" s="331">
        <v>-7.6</v>
      </c>
      <c r="N52" s="332">
        <v>2.5</v>
      </c>
    </row>
    <row r="53" spans="1:14">
      <c r="A53" s="248"/>
      <c r="B53" s="244"/>
      <c r="C53" s="244"/>
      <c r="D53" s="244"/>
      <c r="E53" s="244"/>
      <c r="F53" s="244"/>
      <c r="G53" s="310" t="s">
        <v>522</v>
      </c>
      <c r="H53" s="311"/>
      <c r="I53" s="319">
        <v>1225401</v>
      </c>
      <c r="J53" s="320">
        <v>48117</v>
      </c>
      <c r="K53" s="321">
        <v>-53.8</v>
      </c>
      <c r="L53" s="322">
        <v>75709</v>
      </c>
      <c r="M53" s="323">
        <v>12.7</v>
      </c>
      <c r="N53" s="324">
        <v>-66.5</v>
      </c>
    </row>
    <row r="54" spans="1:14">
      <c r="A54" s="248"/>
      <c r="B54" s="244"/>
      <c r="C54" s="244"/>
      <c r="D54" s="244"/>
      <c r="E54" s="244"/>
      <c r="F54" s="244"/>
      <c r="G54" s="325"/>
      <c r="H54" s="326" t="s">
        <v>521</v>
      </c>
      <c r="I54" s="327">
        <v>619243</v>
      </c>
      <c r="J54" s="328">
        <v>24316</v>
      </c>
      <c r="K54" s="329">
        <v>-57.2</v>
      </c>
      <c r="L54" s="330">
        <v>35212</v>
      </c>
      <c r="M54" s="331">
        <v>0</v>
      </c>
      <c r="N54" s="332">
        <v>-57.2</v>
      </c>
    </row>
    <row r="55" spans="1:14">
      <c r="A55" s="248"/>
      <c r="B55" s="244"/>
      <c r="C55" s="244"/>
      <c r="D55" s="244"/>
      <c r="E55" s="244"/>
      <c r="F55" s="244"/>
      <c r="G55" s="310" t="s">
        <v>523</v>
      </c>
      <c r="H55" s="311"/>
      <c r="I55" s="319">
        <v>2014281</v>
      </c>
      <c r="J55" s="320">
        <v>79777</v>
      </c>
      <c r="K55" s="321">
        <v>65.8</v>
      </c>
      <c r="L55" s="322">
        <v>90961</v>
      </c>
      <c r="M55" s="323">
        <v>20.100000000000001</v>
      </c>
      <c r="N55" s="324">
        <v>45.7</v>
      </c>
    </row>
    <row r="56" spans="1:14">
      <c r="A56" s="248"/>
      <c r="B56" s="244"/>
      <c r="C56" s="244"/>
      <c r="D56" s="244"/>
      <c r="E56" s="244"/>
      <c r="F56" s="244"/>
      <c r="G56" s="325"/>
      <c r="H56" s="326" t="s">
        <v>521</v>
      </c>
      <c r="I56" s="327">
        <v>823419</v>
      </c>
      <c r="J56" s="328">
        <v>32612</v>
      </c>
      <c r="K56" s="329">
        <v>34.1</v>
      </c>
      <c r="L56" s="330">
        <v>37720</v>
      </c>
      <c r="M56" s="331">
        <v>7.1</v>
      </c>
      <c r="N56" s="332">
        <v>27</v>
      </c>
    </row>
    <row r="57" spans="1:14">
      <c r="A57" s="248"/>
      <c r="B57" s="244"/>
      <c r="C57" s="244"/>
      <c r="D57" s="244"/>
      <c r="E57" s="244"/>
      <c r="F57" s="244"/>
      <c r="G57" s="310" t="s">
        <v>524</v>
      </c>
      <c r="H57" s="311"/>
      <c r="I57" s="319">
        <v>2931299</v>
      </c>
      <c r="J57" s="320">
        <v>117046</v>
      </c>
      <c r="K57" s="321">
        <v>46.7</v>
      </c>
      <c r="L57" s="322">
        <v>106614</v>
      </c>
      <c r="M57" s="323">
        <v>17.2</v>
      </c>
      <c r="N57" s="324">
        <v>29.5</v>
      </c>
    </row>
    <row r="58" spans="1:14">
      <c r="A58" s="248"/>
      <c r="B58" s="244"/>
      <c r="C58" s="244"/>
      <c r="D58" s="244"/>
      <c r="E58" s="244"/>
      <c r="F58" s="244"/>
      <c r="G58" s="325"/>
      <c r="H58" s="326" t="s">
        <v>521</v>
      </c>
      <c r="I58" s="327">
        <v>1699617</v>
      </c>
      <c r="J58" s="328">
        <v>67865</v>
      </c>
      <c r="K58" s="329">
        <v>108.1</v>
      </c>
      <c r="L58" s="330">
        <v>45545</v>
      </c>
      <c r="M58" s="331">
        <v>20.7</v>
      </c>
      <c r="N58" s="332">
        <v>87.4</v>
      </c>
    </row>
    <row r="59" spans="1:14">
      <c r="A59" s="248"/>
      <c r="B59" s="244"/>
      <c r="C59" s="244"/>
      <c r="D59" s="244"/>
      <c r="E59" s="244"/>
      <c r="F59" s="244"/>
      <c r="G59" s="310" t="s">
        <v>525</v>
      </c>
      <c r="H59" s="311"/>
      <c r="I59" s="319">
        <v>1151695</v>
      </c>
      <c r="J59" s="320">
        <v>46656</v>
      </c>
      <c r="K59" s="321">
        <v>-60.1</v>
      </c>
      <c r="L59" s="322">
        <v>63727</v>
      </c>
      <c r="M59" s="323">
        <v>-40.200000000000003</v>
      </c>
      <c r="N59" s="324">
        <v>-19.899999999999999</v>
      </c>
    </row>
    <row r="60" spans="1:14">
      <c r="A60" s="248"/>
      <c r="B60" s="244"/>
      <c r="C60" s="244"/>
      <c r="D60" s="244"/>
      <c r="E60" s="244"/>
      <c r="F60" s="244"/>
      <c r="G60" s="325"/>
      <c r="H60" s="326" t="s">
        <v>521</v>
      </c>
      <c r="I60" s="333">
        <v>267521</v>
      </c>
      <c r="J60" s="328">
        <v>10837</v>
      </c>
      <c r="K60" s="329">
        <v>-84</v>
      </c>
      <c r="L60" s="330">
        <v>34577</v>
      </c>
      <c r="M60" s="331">
        <v>-24.1</v>
      </c>
      <c r="N60" s="332">
        <v>-59.9</v>
      </c>
    </row>
    <row r="61" spans="1:14">
      <c r="A61" s="248"/>
      <c r="B61" s="244"/>
      <c r="C61" s="244"/>
      <c r="D61" s="244"/>
      <c r="E61" s="244"/>
      <c r="F61" s="244"/>
      <c r="G61" s="310" t="s">
        <v>526</v>
      </c>
      <c r="H61" s="334"/>
      <c r="I61" s="335">
        <v>1996591</v>
      </c>
      <c r="J61" s="336">
        <v>79160</v>
      </c>
      <c r="K61" s="337">
        <v>-1.7</v>
      </c>
      <c r="L61" s="338">
        <v>80842</v>
      </c>
      <c r="M61" s="339">
        <v>-1</v>
      </c>
      <c r="N61" s="324">
        <v>-0.7</v>
      </c>
    </row>
    <row r="62" spans="1:14">
      <c r="A62" s="248"/>
      <c r="B62" s="244"/>
      <c r="C62" s="244"/>
      <c r="D62" s="244"/>
      <c r="E62" s="244"/>
      <c r="F62" s="244"/>
      <c r="G62" s="325"/>
      <c r="H62" s="326" t="s">
        <v>521</v>
      </c>
      <c r="I62" s="327">
        <v>972094</v>
      </c>
      <c r="J62" s="328">
        <v>38491</v>
      </c>
      <c r="K62" s="329">
        <v>-0.8</v>
      </c>
      <c r="L62" s="330">
        <v>37653</v>
      </c>
      <c r="M62" s="331">
        <v>-0.8</v>
      </c>
      <c r="N62" s="332">
        <v>0</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69" t="s">
        <v>3</v>
      </c>
      <c r="D47" s="1169"/>
      <c r="E47" s="1170"/>
      <c r="F47" s="11">
        <v>7.3</v>
      </c>
      <c r="G47" s="12">
        <v>7.36</v>
      </c>
      <c r="H47" s="12">
        <v>7.24</v>
      </c>
      <c r="I47" s="12">
        <v>7.26</v>
      </c>
      <c r="J47" s="13">
        <v>7.1</v>
      </c>
    </row>
    <row r="48" spans="2:10" ht="57.75" customHeight="1">
      <c r="B48" s="14"/>
      <c r="C48" s="1171" t="s">
        <v>4</v>
      </c>
      <c r="D48" s="1171"/>
      <c r="E48" s="1172"/>
      <c r="F48" s="15">
        <v>2.52</v>
      </c>
      <c r="G48" s="16">
        <v>2.3199999999999998</v>
      </c>
      <c r="H48" s="16">
        <v>3.3</v>
      </c>
      <c r="I48" s="16">
        <v>5.89</v>
      </c>
      <c r="J48" s="17">
        <v>5.45</v>
      </c>
    </row>
    <row r="49" spans="2:10" ht="57.75" customHeight="1" thickBot="1">
      <c r="B49" s="18"/>
      <c r="C49" s="1173" t="s">
        <v>5</v>
      </c>
      <c r="D49" s="1173"/>
      <c r="E49" s="1174"/>
      <c r="F49" s="19" t="s">
        <v>533</v>
      </c>
      <c r="G49" s="20">
        <v>2.52</v>
      </c>
      <c r="H49" s="20">
        <v>1.02</v>
      </c>
      <c r="I49" s="20">
        <v>2.71</v>
      </c>
      <c r="J49" s="21" t="s">
        <v>534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1" t="s">
        <v>535</v>
      </c>
      <c r="D34" s="1181"/>
      <c r="E34" s="1182"/>
      <c r="F34" s="32">
        <v>2.5099999999999998</v>
      </c>
      <c r="G34" s="33">
        <v>2.31</v>
      </c>
      <c r="H34" s="33">
        <v>3.29</v>
      </c>
      <c r="I34" s="33">
        <v>5.89</v>
      </c>
      <c r="J34" s="34">
        <v>5.44</v>
      </c>
      <c r="K34" s="22"/>
      <c r="L34" s="22"/>
      <c r="M34" s="22"/>
      <c r="N34" s="22"/>
      <c r="O34" s="22"/>
      <c r="P34" s="22"/>
    </row>
    <row r="35" spans="1:16" ht="39" customHeight="1">
      <c r="A35" s="22"/>
      <c r="B35" s="35"/>
      <c r="C35" s="1175" t="s">
        <v>536</v>
      </c>
      <c r="D35" s="1176"/>
      <c r="E35" s="1177"/>
      <c r="F35" s="36">
        <v>4.9400000000000004</v>
      </c>
      <c r="G35" s="37">
        <v>5.0599999999999996</v>
      </c>
      <c r="H35" s="37">
        <v>4.76</v>
      </c>
      <c r="I35" s="37">
        <v>3.23</v>
      </c>
      <c r="J35" s="38">
        <v>4.6900000000000004</v>
      </c>
      <c r="K35" s="22"/>
      <c r="L35" s="22"/>
      <c r="M35" s="22"/>
      <c r="N35" s="22"/>
      <c r="O35" s="22"/>
      <c r="P35" s="22"/>
    </row>
    <row r="36" spans="1:16" ht="39" customHeight="1">
      <c r="A36" s="22"/>
      <c r="B36" s="35"/>
      <c r="C36" s="1175" t="s">
        <v>537</v>
      </c>
      <c r="D36" s="1176"/>
      <c r="E36" s="1177"/>
      <c r="F36" s="36">
        <v>0</v>
      </c>
      <c r="G36" s="37">
        <v>0.03</v>
      </c>
      <c r="H36" s="37">
        <v>0.08</v>
      </c>
      <c r="I36" s="37">
        <v>0.05</v>
      </c>
      <c r="J36" s="38">
        <v>0.04</v>
      </c>
      <c r="K36" s="22"/>
      <c r="L36" s="22"/>
      <c r="M36" s="22"/>
      <c r="N36" s="22"/>
      <c r="O36" s="22"/>
      <c r="P36" s="22"/>
    </row>
    <row r="37" spans="1:16" ht="39" customHeight="1">
      <c r="A37" s="22"/>
      <c r="B37" s="35"/>
      <c r="C37" s="1175" t="s">
        <v>538</v>
      </c>
      <c r="D37" s="1176"/>
      <c r="E37" s="1177"/>
      <c r="F37" s="36">
        <v>0.01</v>
      </c>
      <c r="G37" s="37">
        <v>1.65</v>
      </c>
      <c r="H37" s="37">
        <v>0.01</v>
      </c>
      <c r="I37" s="37">
        <v>0.01</v>
      </c>
      <c r="J37" s="38">
        <v>0.03</v>
      </c>
      <c r="K37" s="22"/>
      <c r="L37" s="22"/>
      <c r="M37" s="22"/>
      <c r="N37" s="22"/>
      <c r="O37" s="22"/>
      <c r="P37" s="22"/>
    </row>
    <row r="38" spans="1:16" ht="39" customHeight="1">
      <c r="A38" s="22"/>
      <c r="B38" s="35"/>
      <c r="C38" s="1175" t="s">
        <v>539</v>
      </c>
      <c r="D38" s="1176"/>
      <c r="E38" s="1177"/>
      <c r="F38" s="36">
        <v>0.05</v>
      </c>
      <c r="G38" s="37">
        <v>0</v>
      </c>
      <c r="H38" s="37">
        <v>0</v>
      </c>
      <c r="I38" s="37">
        <v>0</v>
      </c>
      <c r="J38" s="38">
        <v>0</v>
      </c>
      <c r="K38" s="22"/>
      <c r="L38" s="22"/>
      <c r="M38" s="22"/>
      <c r="N38" s="22"/>
      <c r="O38" s="22"/>
      <c r="P38" s="22"/>
    </row>
    <row r="39" spans="1:16" ht="39" customHeight="1">
      <c r="A39" s="22"/>
      <c r="B39" s="35"/>
      <c r="C39" s="1175" t="s">
        <v>540</v>
      </c>
      <c r="D39" s="1176"/>
      <c r="E39" s="1177"/>
      <c r="F39" s="36">
        <v>0</v>
      </c>
      <c r="G39" s="37">
        <v>0</v>
      </c>
      <c r="H39" s="37">
        <v>0</v>
      </c>
      <c r="I39" s="37">
        <v>0</v>
      </c>
      <c r="J39" s="38">
        <v>0</v>
      </c>
      <c r="K39" s="22"/>
      <c r="L39" s="22"/>
      <c r="M39" s="22"/>
      <c r="N39" s="22"/>
      <c r="O39" s="22"/>
      <c r="P39" s="22"/>
    </row>
    <row r="40" spans="1:16" ht="39" customHeight="1">
      <c r="A40" s="22"/>
      <c r="B40" s="35"/>
      <c r="C40" s="1175" t="s">
        <v>541</v>
      </c>
      <c r="D40" s="1176"/>
      <c r="E40" s="1177"/>
      <c r="F40" s="36">
        <v>0</v>
      </c>
      <c r="G40" s="37">
        <v>0</v>
      </c>
      <c r="H40" s="37">
        <v>0</v>
      </c>
      <c r="I40" s="37">
        <v>7.0000000000000007E-2</v>
      </c>
      <c r="J40" s="38">
        <v>0</v>
      </c>
      <c r="K40" s="22"/>
      <c r="L40" s="22"/>
      <c r="M40" s="22"/>
      <c r="N40" s="22"/>
      <c r="O40" s="22"/>
      <c r="P40" s="22"/>
    </row>
    <row r="41" spans="1:16" ht="39" customHeight="1">
      <c r="A41" s="22"/>
      <c r="B41" s="35"/>
      <c r="C41" s="1175" t="s">
        <v>542</v>
      </c>
      <c r="D41" s="1176"/>
      <c r="E41" s="1177"/>
      <c r="F41" s="36">
        <v>0</v>
      </c>
      <c r="G41" s="37">
        <v>0</v>
      </c>
      <c r="H41" s="37">
        <v>0</v>
      </c>
      <c r="I41" s="37">
        <v>0</v>
      </c>
      <c r="J41" s="38">
        <v>0</v>
      </c>
      <c r="K41" s="22"/>
      <c r="L41" s="22"/>
      <c r="M41" s="22"/>
      <c r="N41" s="22"/>
      <c r="O41" s="22"/>
      <c r="P41" s="22"/>
    </row>
    <row r="42" spans="1:16" ht="39" customHeight="1">
      <c r="A42" s="22"/>
      <c r="B42" s="39"/>
      <c r="C42" s="1175" t="s">
        <v>543</v>
      </c>
      <c r="D42" s="1176"/>
      <c r="E42" s="1177"/>
      <c r="F42" s="36" t="s">
        <v>489</v>
      </c>
      <c r="G42" s="37" t="s">
        <v>489</v>
      </c>
      <c r="H42" s="37" t="s">
        <v>489</v>
      </c>
      <c r="I42" s="37" t="s">
        <v>489</v>
      </c>
      <c r="J42" s="38" t="s">
        <v>489</v>
      </c>
      <c r="K42" s="22"/>
      <c r="L42" s="22"/>
      <c r="M42" s="22"/>
      <c r="N42" s="22"/>
      <c r="O42" s="22"/>
      <c r="P42" s="22"/>
    </row>
    <row r="43" spans="1:16" ht="39" customHeight="1" thickBot="1">
      <c r="A43" s="22"/>
      <c r="B43" s="40"/>
      <c r="C43" s="1178" t="s">
        <v>544</v>
      </c>
      <c r="D43" s="1179"/>
      <c r="E43" s="1180"/>
      <c r="F43" s="41">
        <v>0</v>
      </c>
      <c r="G43" s="42">
        <v>0</v>
      </c>
      <c r="H43" s="42" t="s">
        <v>489</v>
      </c>
      <c r="I43" s="42" t="s">
        <v>489</v>
      </c>
      <c r="J43" s="43" t="s">
        <v>489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1" t="s">
        <v>11</v>
      </c>
      <c r="C45" s="1192"/>
      <c r="D45" s="58"/>
      <c r="E45" s="1197" t="s">
        <v>12</v>
      </c>
      <c r="F45" s="1197"/>
      <c r="G45" s="1197"/>
      <c r="H45" s="1197"/>
      <c r="I45" s="1197"/>
      <c r="J45" s="1198"/>
      <c r="K45" s="59">
        <v>2266</v>
      </c>
      <c r="L45" s="60">
        <v>2211</v>
      </c>
      <c r="M45" s="60">
        <v>2192</v>
      </c>
      <c r="N45" s="60">
        <v>2130</v>
      </c>
      <c r="O45" s="61">
        <v>2155</v>
      </c>
      <c r="P45" s="48"/>
      <c r="Q45" s="48"/>
      <c r="R45" s="48"/>
      <c r="S45" s="48"/>
      <c r="T45" s="48"/>
      <c r="U45" s="48"/>
    </row>
    <row r="46" spans="1:21" ht="30.75" customHeight="1">
      <c r="A46" s="48"/>
      <c r="B46" s="1193"/>
      <c r="C46" s="1194"/>
      <c r="D46" s="62"/>
      <c r="E46" s="1185" t="s">
        <v>13</v>
      </c>
      <c r="F46" s="1185"/>
      <c r="G46" s="1185"/>
      <c r="H46" s="1185"/>
      <c r="I46" s="1185"/>
      <c r="J46" s="1186"/>
      <c r="K46" s="63" t="s">
        <v>489</v>
      </c>
      <c r="L46" s="64" t="s">
        <v>489</v>
      </c>
      <c r="M46" s="64" t="s">
        <v>489</v>
      </c>
      <c r="N46" s="64" t="s">
        <v>489</v>
      </c>
      <c r="O46" s="65" t="s">
        <v>489</v>
      </c>
      <c r="P46" s="48"/>
      <c r="Q46" s="48"/>
      <c r="R46" s="48"/>
      <c r="S46" s="48"/>
      <c r="T46" s="48"/>
      <c r="U46" s="48"/>
    </row>
    <row r="47" spans="1:21" ht="30.75" customHeight="1">
      <c r="A47" s="48"/>
      <c r="B47" s="1193"/>
      <c r="C47" s="1194"/>
      <c r="D47" s="62"/>
      <c r="E47" s="1185" t="s">
        <v>14</v>
      </c>
      <c r="F47" s="1185"/>
      <c r="G47" s="1185"/>
      <c r="H47" s="1185"/>
      <c r="I47" s="1185"/>
      <c r="J47" s="1186"/>
      <c r="K47" s="63" t="s">
        <v>489</v>
      </c>
      <c r="L47" s="64" t="s">
        <v>489</v>
      </c>
      <c r="M47" s="64" t="s">
        <v>489</v>
      </c>
      <c r="N47" s="64" t="s">
        <v>489</v>
      </c>
      <c r="O47" s="65" t="s">
        <v>489</v>
      </c>
      <c r="P47" s="48"/>
      <c r="Q47" s="48"/>
      <c r="R47" s="48"/>
      <c r="S47" s="48"/>
      <c r="T47" s="48"/>
      <c r="U47" s="48"/>
    </row>
    <row r="48" spans="1:21" ht="30.75" customHeight="1">
      <c r="A48" s="48"/>
      <c r="B48" s="1193"/>
      <c r="C48" s="1194"/>
      <c r="D48" s="62"/>
      <c r="E48" s="1185" t="s">
        <v>15</v>
      </c>
      <c r="F48" s="1185"/>
      <c r="G48" s="1185"/>
      <c r="H48" s="1185"/>
      <c r="I48" s="1185"/>
      <c r="J48" s="1186"/>
      <c r="K48" s="63">
        <v>430</v>
      </c>
      <c r="L48" s="64">
        <v>440</v>
      </c>
      <c r="M48" s="64">
        <v>463</v>
      </c>
      <c r="N48" s="64">
        <v>459</v>
      </c>
      <c r="O48" s="65">
        <v>502</v>
      </c>
      <c r="P48" s="48"/>
      <c r="Q48" s="48"/>
      <c r="R48" s="48"/>
      <c r="S48" s="48"/>
      <c r="T48" s="48"/>
      <c r="U48" s="48"/>
    </row>
    <row r="49" spans="1:21" ht="30.75" customHeight="1">
      <c r="A49" s="48"/>
      <c r="B49" s="1193"/>
      <c r="C49" s="1194"/>
      <c r="D49" s="62"/>
      <c r="E49" s="1185" t="s">
        <v>16</v>
      </c>
      <c r="F49" s="1185"/>
      <c r="G49" s="1185"/>
      <c r="H49" s="1185"/>
      <c r="I49" s="1185"/>
      <c r="J49" s="1186"/>
      <c r="K49" s="63">
        <v>102</v>
      </c>
      <c r="L49" s="64">
        <v>99</v>
      </c>
      <c r="M49" s="64">
        <v>94</v>
      </c>
      <c r="N49" s="64">
        <v>96</v>
      </c>
      <c r="O49" s="65">
        <v>114</v>
      </c>
      <c r="P49" s="48"/>
      <c r="Q49" s="48"/>
      <c r="R49" s="48"/>
      <c r="S49" s="48"/>
      <c r="T49" s="48"/>
      <c r="U49" s="48"/>
    </row>
    <row r="50" spans="1:21" ht="30.75" customHeight="1">
      <c r="A50" s="48"/>
      <c r="B50" s="1193"/>
      <c r="C50" s="1194"/>
      <c r="D50" s="62"/>
      <c r="E50" s="1185" t="s">
        <v>17</v>
      </c>
      <c r="F50" s="1185"/>
      <c r="G50" s="1185"/>
      <c r="H50" s="1185"/>
      <c r="I50" s="1185"/>
      <c r="J50" s="1186"/>
      <c r="K50" s="63">
        <v>54</v>
      </c>
      <c r="L50" s="64">
        <v>71</v>
      </c>
      <c r="M50" s="64">
        <v>62</v>
      </c>
      <c r="N50" s="64">
        <v>107</v>
      </c>
      <c r="O50" s="65">
        <v>49</v>
      </c>
      <c r="P50" s="48"/>
      <c r="Q50" s="48"/>
      <c r="R50" s="48"/>
      <c r="S50" s="48"/>
      <c r="T50" s="48"/>
      <c r="U50" s="48"/>
    </row>
    <row r="51" spans="1:21" ht="30.75" customHeight="1">
      <c r="A51" s="48"/>
      <c r="B51" s="1195"/>
      <c r="C51" s="1196"/>
      <c r="D51" s="66"/>
      <c r="E51" s="1185" t="s">
        <v>18</v>
      </c>
      <c r="F51" s="1185"/>
      <c r="G51" s="1185"/>
      <c r="H51" s="1185"/>
      <c r="I51" s="1185"/>
      <c r="J51" s="1186"/>
      <c r="K51" s="63">
        <v>0</v>
      </c>
      <c r="L51" s="64">
        <v>0</v>
      </c>
      <c r="M51" s="64">
        <v>0</v>
      </c>
      <c r="N51" s="64">
        <v>0</v>
      </c>
      <c r="O51" s="65">
        <v>0</v>
      </c>
      <c r="P51" s="48"/>
      <c r="Q51" s="48"/>
      <c r="R51" s="48"/>
      <c r="S51" s="48"/>
      <c r="T51" s="48"/>
      <c r="U51" s="48"/>
    </row>
    <row r="52" spans="1:21" ht="30.75" customHeight="1">
      <c r="A52" s="48"/>
      <c r="B52" s="1183" t="s">
        <v>19</v>
      </c>
      <c r="C52" s="1184"/>
      <c r="D52" s="66"/>
      <c r="E52" s="1185" t="s">
        <v>20</v>
      </c>
      <c r="F52" s="1185"/>
      <c r="G52" s="1185"/>
      <c r="H52" s="1185"/>
      <c r="I52" s="1185"/>
      <c r="J52" s="1186"/>
      <c r="K52" s="63">
        <v>1688</v>
      </c>
      <c r="L52" s="64">
        <v>1690</v>
      </c>
      <c r="M52" s="64">
        <v>1761</v>
      </c>
      <c r="N52" s="64">
        <v>1823</v>
      </c>
      <c r="O52" s="65">
        <v>1874</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1164</v>
      </c>
      <c r="L53" s="69">
        <v>1131</v>
      </c>
      <c r="M53" s="69">
        <v>1050</v>
      </c>
      <c r="N53" s="69">
        <v>969</v>
      </c>
      <c r="O53" s="70">
        <v>946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1" t="s">
        <v>24</v>
      </c>
      <c r="C41" s="1212"/>
      <c r="D41" s="81"/>
      <c r="E41" s="1213" t="s">
        <v>25</v>
      </c>
      <c r="F41" s="1213"/>
      <c r="G41" s="1213"/>
      <c r="H41" s="1214"/>
      <c r="I41" s="82">
        <v>21663</v>
      </c>
      <c r="J41" s="83">
        <v>21039</v>
      </c>
      <c r="K41" s="83">
        <v>21277</v>
      </c>
      <c r="L41" s="83">
        <v>22277</v>
      </c>
      <c r="M41" s="84">
        <v>22437</v>
      </c>
    </row>
    <row r="42" spans="2:13" ht="27.75" customHeight="1">
      <c r="B42" s="1201"/>
      <c r="C42" s="1202"/>
      <c r="D42" s="85"/>
      <c r="E42" s="1205" t="s">
        <v>26</v>
      </c>
      <c r="F42" s="1205"/>
      <c r="G42" s="1205"/>
      <c r="H42" s="1206"/>
      <c r="I42" s="86">
        <v>1629</v>
      </c>
      <c r="J42" s="87">
        <v>1565</v>
      </c>
      <c r="K42" s="87">
        <v>1489</v>
      </c>
      <c r="L42" s="87">
        <v>643</v>
      </c>
      <c r="M42" s="88">
        <v>620</v>
      </c>
    </row>
    <row r="43" spans="2:13" ht="27.75" customHeight="1">
      <c r="B43" s="1201"/>
      <c r="C43" s="1202"/>
      <c r="D43" s="85"/>
      <c r="E43" s="1205" t="s">
        <v>27</v>
      </c>
      <c r="F43" s="1205"/>
      <c r="G43" s="1205"/>
      <c r="H43" s="1206"/>
      <c r="I43" s="86">
        <v>6830</v>
      </c>
      <c r="J43" s="87">
        <v>7142</v>
      </c>
      <c r="K43" s="87">
        <v>7308</v>
      </c>
      <c r="L43" s="87">
        <v>7312</v>
      </c>
      <c r="M43" s="88">
        <v>7269</v>
      </c>
    </row>
    <row r="44" spans="2:13" ht="27.75" customHeight="1">
      <c r="B44" s="1201"/>
      <c r="C44" s="1202"/>
      <c r="D44" s="85"/>
      <c r="E44" s="1205" t="s">
        <v>28</v>
      </c>
      <c r="F44" s="1205"/>
      <c r="G44" s="1205"/>
      <c r="H44" s="1206"/>
      <c r="I44" s="86">
        <v>806</v>
      </c>
      <c r="J44" s="87">
        <v>839</v>
      </c>
      <c r="K44" s="87">
        <v>974</v>
      </c>
      <c r="L44" s="87">
        <v>989</v>
      </c>
      <c r="M44" s="88">
        <v>905</v>
      </c>
    </row>
    <row r="45" spans="2:13" ht="27.75" customHeight="1">
      <c r="B45" s="1201"/>
      <c r="C45" s="1202"/>
      <c r="D45" s="85"/>
      <c r="E45" s="1205" t="s">
        <v>29</v>
      </c>
      <c r="F45" s="1205"/>
      <c r="G45" s="1205"/>
      <c r="H45" s="1206"/>
      <c r="I45" s="86">
        <v>3427</v>
      </c>
      <c r="J45" s="87">
        <v>3427</v>
      </c>
      <c r="K45" s="87">
        <v>3405</v>
      </c>
      <c r="L45" s="87">
        <v>3194</v>
      </c>
      <c r="M45" s="88">
        <v>3113</v>
      </c>
    </row>
    <row r="46" spans="2:13" ht="27.75" customHeight="1">
      <c r="B46" s="1201"/>
      <c r="C46" s="1202"/>
      <c r="D46" s="85"/>
      <c r="E46" s="1205" t="s">
        <v>30</v>
      </c>
      <c r="F46" s="1205"/>
      <c r="G46" s="1205"/>
      <c r="H46" s="1206"/>
      <c r="I46" s="86">
        <v>67</v>
      </c>
      <c r="J46" s="87">
        <v>28</v>
      </c>
      <c r="K46" s="87">
        <v>21</v>
      </c>
      <c r="L46" s="87">
        <v>40</v>
      </c>
      <c r="M46" s="88">
        <v>48</v>
      </c>
    </row>
    <row r="47" spans="2:13" ht="27.75" customHeight="1">
      <c r="B47" s="1201"/>
      <c r="C47" s="1202"/>
      <c r="D47" s="85"/>
      <c r="E47" s="1205" t="s">
        <v>31</v>
      </c>
      <c r="F47" s="1205"/>
      <c r="G47" s="1205"/>
      <c r="H47" s="1206"/>
      <c r="I47" s="86" t="s">
        <v>489</v>
      </c>
      <c r="J47" s="87" t="s">
        <v>489</v>
      </c>
      <c r="K47" s="87" t="s">
        <v>489</v>
      </c>
      <c r="L47" s="87" t="s">
        <v>489</v>
      </c>
      <c r="M47" s="88" t="s">
        <v>489</v>
      </c>
    </row>
    <row r="48" spans="2:13" ht="27.75" customHeight="1">
      <c r="B48" s="1203"/>
      <c r="C48" s="1204"/>
      <c r="D48" s="85"/>
      <c r="E48" s="1205" t="s">
        <v>32</v>
      </c>
      <c r="F48" s="1205"/>
      <c r="G48" s="1205"/>
      <c r="H48" s="1206"/>
      <c r="I48" s="86" t="s">
        <v>489</v>
      </c>
      <c r="J48" s="87" t="s">
        <v>489</v>
      </c>
      <c r="K48" s="87" t="s">
        <v>489</v>
      </c>
      <c r="L48" s="87" t="s">
        <v>489</v>
      </c>
      <c r="M48" s="88" t="s">
        <v>489</v>
      </c>
    </row>
    <row r="49" spans="2:13" ht="27.75" customHeight="1">
      <c r="B49" s="1199" t="s">
        <v>33</v>
      </c>
      <c r="C49" s="1200"/>
      <c r="D49" s="89"/>
      <c r="E49" s="1205" t="s">
        <v>34</v>
      </c>
      <c r="F49" s="1205"/>
      <c r="G49" s="1205"/>
      <c r="H49" s="1206"/>
      <c r="I49" s="86">
        <v>2641</v>
      </c>
      <c r="J49" s="87">
        <v>2652</v>
      </c>
      <c r="K49" s="87">
        <v>2827</v>
      </c>
      <c r="L49" s="87">
        <v>3277</v>
      </c>
      <c r="M49" s="88">
        <v>3862</v>
      </c>
    </row>
    <row r="50" spans="2:13" ht="27.75" customHeight="1">
      <c r="B50" s="1201"/>
      <c r="C50" s="1202"/>
      <c r="D50" s="85"/>
      <c r="E50" s="1205" t="s">
        <v>35</v>
      </c>
      <c r="F50" s="1205"/>
      <c r="G50" s="1205"/>
      <c r="H50" s="1206"/>
      <c r="I50" s="86">
        <v>2068</v>
      </c>
      <c r="J50" s="87">
        <v>2034</v>
      </c>
      <c r="K50" s="87">
        <v>2151</v>
      </c>
      <c r="L50" s="87">
        <v>1989</v>
      </c>
      <c r="M50" s="88">
        <v>1844</v>
      </c>
    </row>
    <row r="51" spans="2:13" ht="27.75" customHeight="1">
      <c r="B51" s="1203"/>
      <c r="C51" s="1204"/>
      <c r="D51" s="85"/>
      <c r="E51" s="1205" t="s">
        <v>36</v>
      </c>
      <c r="F51" s="1205"/>
      <c r="G51" s="1205"/>
      <c r="H51" s="1206"/>
      <c r="I51" s="86">
        <v>17630</v>
      </c>
      <c r="J51" s="87">
        <v>17727</v>
      </c>
      <c r="K51" s="87">
        <v>17806</v>
      </c>
      <c r="L51" s="87">
        <v>18625</v>
      </c>
      <c r="M51" s="88">
        <v>18656</v>
      </c>
    </row>
    <row r="52" spans="2:13" ht="27.75" customHeight="1" thickBot="1">
      <c r="B52" s="1207" t="s">
        <v>37</v>
      </c>
      <c r="C52" s="1208"/>
      <c r="D52" s="90"/>
      <c r="E52" s="1209" t="s">
        <v>38</v>
      </c>
      <c r="F52" s="1209"/>
      <c r="G52" s="1209"/>
      <c r="H52" s="1210"/>
      <c r="I52" s="91">
        <v>12083</v>
      </c>
      <c r="J52" s="92">
        <v>11628</v>
      </c>
      <c r="K52" s="92">
        <v>11690</v>
      </c>
      <c r="L52" s="92">
        <v>10564</v>
      </c>
      <c r="M52" s="93">
        <v>10030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561</v>
      </c>
      <c r="C41" s="246"/>
      <c r="D41" s="246"/>
      <c r="E41" s="246"/>
      <c r="F41" s="246"/>
      <c r="G41" s="246"/>
      <c r="H41" s="246"/>
      <c r="I41" s="246"/>
      <c r="J41" s="246"/>
      <c r="K41" s="246"/>
      <c r="L41" s="246"/>
      <c r="M41" s="246"/>
      <c r="N41" s="246"/>
      <c r="O41" s="246"/>
      <c r="P41" s="247"/>
    </row>
    <row r="42" spans="2:17">
      <c r="B42" s="248"/>
      <c r="C42" s="244"/>
      <c r="D42" s="244"/>
      <c r="E42" s="244"/>
      <c r="F42" s="244"/>
      <c r="G42" s="351" t="s">
        <v>562</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563</v>
      </c>
    </row>
    <row r="50" spans="1:17">
      <c r="B50" s="248"/>
      <c r="C50" s="244"/>
      <c r="D50" s="244"/>
      <c r="E50" s="244"/>
      <c r="F50" s="244"/>
      <c r="G50" s="1224"/>
      <c r="H50" s="1225"/>
      <c r="I50" s="1225"/>
      <c r="J50" s="1226"/>
      <c r="K50" s="354" t="s">
        <v>528</v>
      </c>
      <c r="L50" s="354" t="s">
        <v>529</v>
      </c>
      <c r="M50" s="354" t="s">
        <v>530</v>
      </c>
      <c r="N50" s="354" t="s">
        <v>531</v>
      </c>
      <c r="O50" s="354" t="s">
        <v>532</v>
      </c>
    </row>
    <row r="51" spans="1:17">
      <c r="B51" s="248"/>
      <c r="C51" s="244"/>
      <c r="D51" s="244"/>
      <c r="E51" s="244"/>
      <c r="F51" s="244"/>
      <c r="G51" s="1227" t="s">
        <v>564</v>
      </c>
      <c r="H51" s="1228"/>
      <c r="I51" s="1233" t="s">
        <v>565</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566</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567</v>
      </c>
      <c r="H55" s="1239"/>
      <c r="I55" s="1237" t="s">
        <v>565</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566</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568</v>
      </c>
      <c r="C63" s="244"/>
      <c r="D63" s="244"/>
      <c r="E63" s="244"/>
      <c r="F63" s="244"/>
      <c r="G63" s="244"/>
      <c r="H63" s="244"/>
      <c r="I63" s="244"/>
      <c r="J63" s="244"/>
      <c r="K63" s="244"/>
      <c r="L63" s="244"/>
      <c r="M63" s="244"/>
      <c r="N63" s="244"/>
      <c r="O63" s="244"/>
    </row>
    <row r="64" spans="1:17">
      <c r="B64" s="248"/>
      <c r="C64" s="244"/>
      <c r="D64" s="244"/>
      <c r="E64" s="244"/>
      <c r="F64" s="244"/>
      <c r="G64" s="351" t="s">
        <v>562</v>
      </c>
      <c r="I64" s="352"/>
      <c r="J64" s="352"/>
      <c r="K64" s="352"/>
      <c r="L64" s="244"/>
      <c r="M64" s="244"/>
      <c r="N64" s="244"/>
      <c r="O64" s="244"/>
    </row>
    <row r="65" spans="2:30">
      <c r="B65" s="248"/>
      <c r="C65" s="244"/>
      <c r="D65" s="244"/>
      <c r="E65" s="244"/>
      <c r="F65" s="244"/>
      <c r="G65" s="1247" t="s">
        <v>569</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570</v>
      </c>
      <c r="I71" s="368"/>
      <c r="J71" s="364"/>
      <c r="K71" s="364"/>
      <c r="L71" s="365"/>
      <c r="M71" s="364"/>
      <c r="N71" s="365"/>
      <c r="O71" s="366"/>
    </row>
    <row r="72" spans="2:30">
      <c r="B72" s="248"/>
      <c r="C72" s="244"/>
      <c r="D72" s="244"/>
      <c r="E72" s="244"/>
      <c r="F72" s="244"/>
      <c r="G72" s="1224"/>
      <c r="H72" s="1225"/>
      <c r="I72" s="1225"/>
      <c r="J72" s="1226"/>
      <c r="K72" s="354" t="s">
        <v>528</v>
      </c>
      <c r="L72" s="354" t="s">
        <v>529</v>
      </c>
      <c r="M72" s="354" t="s">
        <v>530</v>
      </c>
      <c r="N72" s="354" t="s">
        <v>531</v>
      </c>
      <c r="O72" s="354" t="s">
        <v>532</v>
      </c>
    </row>
    <row r="73" spans="2:30">
      <c r="B73" s="248"/>
      <c r="C73" s="244"/>
      <c r="D73" s="244"/>
      <c r="E73" s="244"/>
      <c r="F73" s="244"/>
      <c r="G73" s="1227" t="s">
        <v>564</v>
      </c>
      <c r="H73" s="1228"/>
      <c r="I73" s="1233" t="s">
        <v>565</v>
      </c>
      <c r="J73" s="1233"/>
      <c r="K73" s="1248">
        <v>171</v>
      </c>
      <c r="L73" s="1248">
        <v>166.2</v>
      </c>
      <c r="M73" s="1236">
        <v>165</v>
      </c>
      <c r="N73" s="1236">
        <v>150.1</v>
      </c>
      <c r="O73" s="1236">
        <v>140.19999999999999</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571</v>
      </c>
      <c r="J75" s="1237"/>
      <c r="K75" s="1249">
        <v>16.5</v>
      </c>
      <c r="L75" s="1249">
        <v>16.399999999999999</v>
      </c>
      <c r="M75" s="1249">
        <v>15.8</v>
      </c>
      <c r="N75" s="1249">
        <v>14.9</v>
      </c>
      <c r="O75" s="1249">
        <v>13.9</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567</v>
      </c>
      <c r="H77" s="1239"/>
      <c r="I77" s="1237" t="s">
        <v>565</v>
      </c>
      <c r="J77" s="1237"/>
      <c r="K77" s="1248">
        <v>88.3</v>
      </c>
      <c r="L77" s="1248">
        <v>76.2</v>
      </c>
      <c r="M77" s="1236">
        <v>65.3</v>
      </c>
      <c r="N77" s="1236">
        <v>60.8</v>
      </c>
      <c r="O77" s="1236">
        <v>41.5</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571</v>
      </c>
      <c r="J79" s="1246"/>
      <c r="K79" s="1251">
        <v>13.8</v>
      </c>
      <c r="L79" s="1251">
        <v>12.8</v>
      </c>
      <c r="M79" s="1251">
        <v>12</v>
      </c>
      <c r="N79" s="1251">
        <v>11.1</v>
      </c>
      <c r="O79" s="1251">
        <v>9.6</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59055118110236227"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59055118110236227"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527</v>
      </c>
      <c r="G2" s="111"/>
      <c r="H2" s="112"/>
    </row>
    <row r="3" spans="1:8">
      <c r="A3" s="108" t="s">
        <v>520</v>
      </c>
      <c r="B3" s="113"/>
      <c r="C3" s="114"/>
      <c r="D3" s="115">
        <v>104206</v>
      </c>
      <c r="E3" s="116"/>
      <c r="F3" s="117">
        <v>67201</v>
      </c>
      <c r="G3" s="118"/>
      <c r="H3" s="119"/>
    </row>
    <row r="4" spans="1:8">
      <c r="A4" s="120"/>
      <c r="B4" s="121"/>
      <c r="C4" s="122"/>
      <c r="D4" s="123">
        <v>56824</v>
      </c>
      <c r="E4" s="124"/>
      <c r="F4" s="125">
        <v>35210</v>
      </c>
      <c r="G4" s="126"/>
      <c r="H4" s="127"/>
    </row>
    <row r="5" spans="1:8">
      <c r="A5" s="108" t="s">
        <v>522</v>
      </c>
      <c r="B5" s="113"/>
      <c r="C5" s="114"/>
      <c r="D5" s="115">
        <v>48117</v>
      </c>
      <c r="E5" s="116"/>
      <c r="F5" s="117">
        <v>75709</v>
      </c>
      <c r="G5" s="118"/>
      <c r="H5" s="119"/>
    </row>
    <row r="6" spans="1:8">
      <c r="A6" s="120"/>
      <c r="B6" s="121"/>
      <c r="C6" s="122"/>
      <c r="D6" s="123">
        <v>24316</v>
      </c>
      <c r="E6" s="124"/>
      <c r="F6" s="125">
        <v>35212</v>
      </c>
      <c r="G6" s="126"/>
      <c r="H6" s="127"/>
    </row>
    <row r="7" spans="1:8">
      <c r="A7" s="108" t="s">
        <v>523</v>
      </c>
      <c r="B7" s="113"/>
      <c r="C7" s="114"/>
      <c r="D7" s="115">
        <v>79777</v>
      </c>
      <c r="E7" s="116"/>
      <c r="F7" s="117">
        <v>90961</v>
      </c>
      <c r="G7" s="118"/>
      <c r="H7" s="119"/>
    </row>
    <row r="8" spans="1:8">
      <c r="A8" s="120"/>
      <c r="B8" s="121"/>
      <c r="C8" s="122"/>
      <c r="D8" s="123">
        <v>32612</v>
      </c>
      <c r="E8" s="124"/>
      <c r="F8" s="125">
        <v>37720</v>
      </c>
      <c r="G8" s="126"/>
      <c r="H8" s="127"/>
    </row>
    <row r="9" spans="1:8">
      <c r="A9" s="108" t="s">
        <v>524</v>
      </c>
      <c r="B9" s="113"/>
      <c r="C9" s="114"/>
      <c r="D9" s="115">
        <v>117046</v>
      </c>
      <c r="E9" s="116"/>
      <c r="F9" s="117">
        <v>106614</v>
      </c>
      <c r="G9" s="118"/>
      <c r="H9" s="119"/>
    </row>
    <row r="10" spans="1:8">
      <c r="A10" s="120"/>
      <c r="B10" s="121"/>
      <c r="C10" s="122"/>
      <c r="D10" s="123">
        <v>67865</v>
      </c>
      <c r="E10" s="124"/>
      <c r="F10" s="125">
        <v>45545</v>
      </c>
      <c r="G10" s="126"/>
      <c r="H10" s="127"/>
    </row>
    <row r="11" spans="1:8">
      <c r="A11" s="108" t="s">
        <v>525</v>
      </c>
      <c r="B11" s="113"/>
      <c r="C11" s="114"/>
      <c r="D11" s="115">
        <v>46656</v>
      </c>
      <c r="E11" s="116"/>
      <c r="F11" s="117">
        <v>63727</v>
      </c>
      <c r="G11" s="118"/>
      <c r="H11" s="119"/>
    </row>
    <row r="12" spans="1:8">
      <c r="A12" s="120"/>
      <c r="B12" s="121"/>
      <c r="C12" s="128"/>
      <c r="D12" s="123">
        <v>10837</v>
      </c>
      <c r="E12" s="124"/>
      <c r="F12" s="125">
        <v>34577</v>
      </c>
      <c r="G12" s="126"/>
      <c r="H12" s="127"/>
    </row>
    <row r="13" spans="1:8">
      <c r="A13" s="108"/>
      <c r="B13" s="113"/>
      <c r="C13" s="129"/>
      <c r="D13" s="130">
        <v>79160</v>
      </c>
      <c r="E13" s="131"/>
      <c r="F13" s="132">
        <v>80842</v>
      </c>
      <c r="G13" s="133"/>
      <c r="H13" s="119"/>
    </row>
    <row r="14" spans="1:8">
      <c r="A14" s="120"/>
      <c r="B14" s="121"/>
      <c r="C14" s="122"/>
      <c r="D14" s="123">
        <v>38491</v>
      </c>
      <c r="E14" s="124"/>
      <c r="F14" s="125">
        <v>37653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2.52</v>
      </c>
      <c r="C19" s="134">
        <f>ROUND(VALUE(SUBSTITUTE(実質収支比率等に係る経年分析!G$48,"▲","-")),2)</f>
        <v>2.3199999999999998</v>
      </c>
      <c r="D19" s="134">
        <f>ROUND(VALUE(SUBSTITUTE(実質収支比率等に係る経年分析!H$48,"▲","-")),2)</f>
        <v>3.3</v>
      </c>
      <c r="E19" s="134">
        <f>ROUND(VALUE(SUBSTITUTE(実質収支比率等に係る経年分析!I$48,"▲","-")),2)</f>
        <v>5.89</v>
      </c>
      <c r="F19" s="134">
        <f>ROUND(VALUE(SUBSTITUTE(実質収支比率等に係る経年分析!J$48,"▲","-")),2)</f>
        <v>5.45</v>
      </c>
    </row>
    <row r="20" spans="1:11">
      <c r="A20" s="134" t="s">
        <v>43</v>
      </c>
      <c r="B20" s="134">
        <f>ROUND(VALUE(SUBSTITUTE(実質収支比率等に係る経年分析!F$47,"▲","-")),2)</f>
        <v>7.3</v>
      </c>
      <c r="C20" s="134">
        <f>ROUND(VALUE(SUBSTITUTE(実質収支比率等に係る経年分析!G$47,"▲","-")),2)</f>
        <v>7.36</v>
      </c>
      <c r="D20" s="134">
        <f>ROUND(VALUE(SUBSTITUTE(実質収支比率等に係る経年分析!H$47,"▲","-")),2)</f>
        <v>7.24</v>
      </c>
      <c r="E20" s="134">
        <f>ROUND(VALUE(SUBSTITUTE(実質収支比率等に係る経年分析!I$47,"▲","-")),2)</f>
        <v>7.26</v>
      </c>
      <c r="F20" s="134">
        <f>ROUND(VALUE(SUBSTITUTE(実質収支比率等に係る経年分析!J$47,"▲","-")),2)</f>
        <v>7.1</v>
      </c>
    </row>
    <row r="21" spans="1:11">
      <c r="A21" s="134" t="s">
        <v>44</v>
      </c>
      <c r="B21" s="134">
        <f>IF(ISNUMBER(VALUE(SUBSTITUTE(実質収支比率等に係る経年分析!F$49,"▲","-"))),ROUND(VALUE(SUBSTITUTE(実質収支比率等に係る経年分析!F$49,"▲","-")),2),NA())</f>
        <v>-0.38</v>
      </c>
      <c r="C21" s="134">
        <f>IF(ISNUMBER(VALUE(SUBSTITUTE(実質収支比率等に係る経年分析!G$49,"▲","-"))),ROUND(VALUE(SUBSTITUTE(実質収支比率等に係る経年分析!G$49,"▲","-")),2),NA())</f>
        <v>2.52</v>
      </c>
      <c r="D21" s="134">
        <f>IF(ISNUMBER(VALUE(SUBSTITUTE(実質収支比率等に係る経年分析!H$49,"▲","-"))),ROUND(VALUE(SUBSTITUTE(実質収支比率等に係る経年分析!H$49,"▲","-")),2),NA())</f>
        <v>1.02</v>
      </c>
      <c r="E21" s="134">
        <f>IF(ISNUMBER(VALUE(SUBSTITUTE(実質収支比率等に係る経年分析!I$49,"▲","-"))),ROUND(VALUE(SUBSTITUTE(実質収支比率等に係る経年分析!I$49,"▲","-")),2),NA())</f>
        <v>2.71</v>
      </c>
      <c r="F21" s="134">
        <f>IF(ISNUMBER(VALUE(SUBSTITUTE(実質収支比率等に係る経年分析!J$49,"▲","-"))),ROUND(VALUE(SUBSTITUTE(実質収支比率等に係る経年分析!J$49,"▲","-")),2),NA())</f>
        <v>-0.31</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公共下水道事業特別会計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4.9400000000000004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4.76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2.5099999999999998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1688</v>
      </c>
      <c r="E42" s="136"/>
      <c r="F42" s="136"/>
      <c r="G42" s="136">
        <f>'実質公債費比率（分子）の構造'!L$52</f>
        <v>1690</v>
      </c>
      <c r="H42" s="136"/>
      <c r="I42" s="136"/>
      <c r="J42" s="136">
        <f>'実質公債費比率（分子）の構造'!M$52</f>
        <v>1761</v>
      </c>
      <c r="K42" s="136"/>
      <c r="L42" s="136"/>
      <c r="M42" s="136">
        <f>'実質公債費比率（分子）の構造'!N$52</f>
        <v>1823</v>
      </c>
      <c r="N42" s="136"/>
      <c r="O42" s="136"/>
      <c r="P42" s="136">
        <f>'実質公債費比率（分子）の構造'!O$52</f>
        <v>1874</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54</v>
      </c>
      <c r="C44" s="136"/>
      <c r="D44" s="136"/>
      <c r="E44" s="136">
        <f>'実質公債費比率（分子）の構造'!L$50</f>
        <v>71</v>
      </c>
      <c r="F44" s="136"/>
      <c r="G44" s="136"/>
      <c r="H44" s="136">
        <f>'実質公債費比率（分子）の構造'!M$50</f>
        <v>62</v>
      </c>
      <c r="I44" s="136"/>
      <c r="J44" s="136"/>
      <c r="K44" s="136">
        <f>'実質公債費比率（分子）の構造'!N$50</f>
        <v>107</v>
      </c>
      <c r="L44" s="136"/>
      <c r="M44" s="136"/>
      <c r="N44" s="136">
        <f>'実質公債費比率（分子）の構造'!O$50</f>
        <v>49</v>
      </c>
      <c r="O44" s="136"/>
      <c r="P44" s="136"/>
    </row>
    <row r="45" spans="1:16">
      <c r="A45" s="136" t="s">
        <v>54</v>
      </c>
      <c r="B45" s="136">
        <f>'実質公債費比率（分子）の構造'!K$49</f>
        <v>102</v>
      </c>
      <c r="C45" s="136"/>
      <c r="D45" s="136"/>
      <c r="E45" s="136">
        <f>'実質公債費比率（分子）の構造'!L$49</f>
        <v>99</v>
      </c>
      <c r="F45" s="136"/>
      <c r="G45" s="136"/>
      <c r="H45" s="136">
        <f>'実質公債費比率（分子）の構造'!M$49</f>
        <v>94</v>
      </c>
      <c r="I45" s="136"/>
      <c r="J45" s="136"/>
      <c r="K45" s="136">
        <f>'実質公債費比率（分子）の構造'!N$49</f>
        <v>96</v>
      </c>
      <c r="L45" s="136"/>
      <c r="M45" s="136"/>
      <c r="N45" s="136">
        <f>'実質公債費比率（分子）の構造'!O$49</f>
        <v>114</v>
      </c>
      <c r="O45" s="136"/>
      <c r="P45" s="136"/>
    </row>
    <row r="46" spans="1:16">
      <c r="A46" s="136" t="s">
        <v>55</v>
      </c>
      <c r="B46" s="136">
        <f>'実質公債費比率（分子）の構造'!K$48</f>
        <v>430</v>
      </c>
      <c r="C46" s="136"/>
      <c r="D46" s="136"/>
      <c r="E46" s="136">
        <f>'実質公債費比率（分子）の構造'!L$48</f>
        <v>440</v>
      </c>
      <c r="F46" s="136"/>
      <c r="G46" s="136"/>
      <c r="H46" s="136">
        <f>'実質公債費比率（分子）の構造'!M$48</f>
        <v>463</v>
      </c>
      <c r="I46" s="136"/>
      <c r="J46" s="136"/>
      <c r="K46" s="136">
        <f>'実質公債費比率（分子）の構造'!N$48</f>
        <v>459</v>
      </c>
      <c r="L46" s="136"/>
      <c r="M46" s="136"/>
      <c r="N46" s="136">
        <f>'実質公債費比率（分子）の構造'!O$48</f>
        <v>502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2266</v>
      </c>
      <c r="C49" s="136"/>
      <c r="D49" s="136"/>
      <c r="E49" s="136">
        <f>'実質公債費比率（分子）の構造'!L$45</f>
        <v>2211</v>
      </c>
      <c r="F49" s="136"/>
      <c r="G49" s="136"/>
      <c r="H49" s="136">
        <f>'実質公債費比率（分子）の構造'!M$45</f>
        <v>2192</v>
      </c>
      <c r="I49" s="136"/>
      <c r="J49" s="136"/>
      <c r="K49" s="136">
        <f>'実質公債費比率（分子）の構造'!N$45</f>
        <v>2130</v>
      </c>
      <c r="L49" s="136"/>
      <c r="M49" s="136"/>
      <c r="N49" s="136">
        <f>'実質公債費比率（分子）の構造'!O$45</f>
        <v>2155</v>
      </c>
      <c r="O49" s="136"/>
      <c r="P49" s="136"/>
    </row>
    <row r="50" spans="1:16">
      <c r="A50" s="136" t="s">
        <v>59</v>
      </c>
      <c r="B50" s="136" t="e">
        <f>NA()</f>
        <v>#N/A</v>
      </c>
      <c r="C50" s="136">
        <f>IF(ISNUMBER('実質公債費比率（分子）の構造'!K$53),'実質公債費比率（分子）の構造'!K$53,NA())</f>
        <v>1164</v>
      </c>
      <c r="D50" s="136" t="e">
        <f>NA()</f>
        <v>#N/A</v>
      </c>
      <c r="E50" s="136" t="e">
        <f>NA()</f>
        <v>#N/A</v>
      </c>
      <c r="F50" s="136">
        <f>IF(ISNUMBER('実質公債費比率（分子）の構造'!L$53),'実質公債費比率（分子）の構造'!L$53,NA())</f>
        <v>1131</v>
      </c>
      <c r="G50" s="136" t="e">
        <f>NA()</f>
        <v>#N/A</v>
      </c>
      <c r="H50" s="136" t="e">
        <f>NA()</f>
        <v>#N/A</v>
      </c>
      <c r="I50" s="136">
        <f>IF(ISNUMBER('実質公債費比率（分子）の構造'!M$53),'実質公債費比率（分子）の構造'!M$53,NA())</f>
        <v>1050</v>
      </c>
      <c r="J50" s="136" t="e">
        <f>NA()</f>
        <v>#N/A</v>
      </c>
      <c r="K50" s="136" t="e">
        <f>NA()</f>
        <v>#N/A</v>
      </c>
      <c r="L50" s="136">
        <f>IF(ISNUMBER('実質公債費比率（分子）の構造'!N$53),'実質公債費比率（分子）の構造'!N$53,NA())</f>
        <v>969</v>
      </c>
      <c r="M50" s="136" t="e">
        <f>NA()</f>
        <v>#N/A</v>
      </c>
      <c r="N50" s="136" t="e">
        <f>NA()</f>
        <v>#N/A</v>
      </c>
      <c r="O50" s="136">
        <f>IF(ISNUMBER('実質公債費比率（分子）の構造'!O$53),'実質公債費比率（分子）の構造'!O$53,NA())</f>
        <v>946</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17630</v>
      </c>
      <c r="E56" s="135"/>
      <c r="F56" s="135"/>
      <c r="G56" s="135">
        <f>'将来負担比率（分子）の構造'!J$51</f>
        <v>17727</v>
      </c>
      <c r="H56" s="135"/>
      <c r="I56" s="135"/>
      <c r="J56" s="135">
        <f>'将来負担比率（分子）の構造'!K$51</f>
        <v>17806</v>
      </c>
      <c r="K56" s="135"/>
      <c r="L56" s="135"/>
      <c r="M56" s="135">
        <f>'将来負担比率（分子）の構造'!L$51</f>
        <v>18625</v>
      </c>
      <c r="N56" s="135"/>
      <c r="O56" s="135"/>
      <c r="P56" s="135">
        <f>'将来負担比率（分子）の構造'!M$51</f>
        <v>18656</v>
      </c>
    </row>
    <row r="57" spans="1:16">
      <c r="A57" s="135" t="s">
        <v>35</v>
      </c>
      <c r="B57" s="135"/>
      <c r="C57" s="135"/>
      <c r="D57" s="135">
        <f>'将来負担比率（分子）の構造'!I$50</f>
        <v>2068</v>
      </c>
      <c r="E57" s="135"/>
      <c r="F57" s="135"/>
      <c r="G57" s="135">
        <f>'将来負担比率（分子）の構造'!J$50</f>
        <v>2034</v>
      </c>
      <c r="H57" s="135"/>
      <c r="I57" s="135"/>
      <c r="J57" s="135">
        <f>'将来負担比率（分子）の構造'!K$50</f>
        <v>2151</v>
      </c>
      <c r="K57" s="135"/>
      <c r="L57" s="135"/>
      <c r="M57" s="135">
        <f>'将来負担比率（分子）の構造'!L$50</f>
        <v>1989</v>
      </c>
      <c r="N57" s="135"/>
      <c r="O57" s="135"/>
      <c r="P57" s="135">
        <f>'将来負担比率（分子）の構造'!M$50</f>
        <v>1844</v>
      </c>
    </row>
    <row r="58" spans="1:16">
      <c r="A58" s="135" t="s">
        <v>34</v>
      </c>
      <c r="B58" s="135"/>
      <c r="C58" s="135"/>
      <c r="D58" s="135">
        <f>'将来負担比率（分子）の構造'!I$49</f>
        <v>2641</v>
      </c>
      <c r="E58" s="135"/>
      <c r="F58" s="135"/>
      <c r="G58" s="135">
        <f>'将来負担比率（分子）の構造'!J$49</f>
        <v>2652</v>
      </c>
      <c r="H58" s="135"/>
      <c r="I58" s="135"/>
      <c r="J58" s="135">
        <f>'将来負担比率（分子）の構造'!K$49</f>
        <v>2827</v>
      </c>
      <c r="K58" s="135"/>
      <c r="L58" s="135"/>
      <c r="M58" s="135">
        <f>'将来負担比率（分子）の構造'!L$49</f>
        <v>3277</v>
      </c>
      <c r="N58" s="135"/>
      <c r="O58" s="135"/>
      <c r="P58" s="135">
        <f>'将来負担比率（分子）の構造'!M$49</f>
        <v>3862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67</v>
      </c>
      <c r="C61" s="135"/>
      <c r="D61" s="135"/>
      <c r="E61" s="135">
        <f>'将来負担比率（分子）の構造'!J$46</f>
        <v>28</v>
      </c>
      <c r="F61" s="135"/>
      <c r="G61" s="135"/>
      <c r="H61" s="135">
        <f>'将来負担比率（分子）の構造'!K$46</f>
        <v>21</v>
      </c>
      <c r="I61" s="135"/>
      <c r="J61" s="135"/>
      <c r="K61" s="135">
        <f>'将来負担比率（分子）の構造'!L$46</f>
        <v>40</v>
      </c>
      <c r="L61" s="135"/>
      <c r="M61" s="135"/>
      <c r="N61" s="135">
        <f>'将来負担比率（分子）の構造'!M$46</f>
        <v>48</v>
      </c>
      <c r="O61" s="135"/>
      <c r="P61" s="135"/>
    </row>
    <row r="62" spans="1:16">
      <c r="A62" s="135" t="s">
        <v>29</v>
      </c>
      <c r="B62" s="135">
        <f>'将来負担比率（分子）の構造'!I$45</f>
        <v>3427</v>
      </c>
      <c r="C62" s="135"/>
      <c r="D62" s="135"/>
      <c r="E62" s="135">
        <f>'将来負担比率（分子）の構造'!J$45</f>
        <v>3427</v>
      </c>
      <c r="F62" s="135"/>
      <c r="G62" s="135"/>
      <c r="H62" s="135">
        <f>'将来負担比率（分子）の構造'!K$45</f>
        <v>3405</v>
      </c>
      <c r="I62" s="135"/>
      <c r="J62" s="135"/>
      <c r="K62" s="135">
        <f>'将来負担比率（分子）の構造'!L$45</f>
        <v>3194</v>
      </c>
      <c r="L62" s="135"/>
      <c r="M62" s="135"/>
      <c r="N62" s="135">
        <f>'将来負担比率（分子）の構造'!M$45</f>
        <v>3113</v>
      </c>
      <c r="O62" s="135"/>
      <c r="P62" s="135"/>
    </row>
    <row r="63" spans="1:16">
      <c r="A63" s="135" t="s">
        <v>28</v>
      </c>
      <c r="B63" s="135">
        <f>'将来負担比率（分子）の構造'!I$44</f>
        <v>806</v>
      </c>
      <c r="C63" s="135"/>
      <c r="D63" s="135"/>
      <c r="E63" s="135">
        <f>'将来負担比率（分子）の構造'!J$44</f>
        <v>839</v>
      </c>
      <c r="F63" s="135"/>
      <c r="G63" s="135"/>
      <c r="H63" s="135">
        <f>'将来負担比率（分子）の構造'!K$44</f>
        <v>974</v>
      </c>
      <c r="I63" s="135"/>
      <c r="J63" s="135"/>
      <c r="K63" s="135">
        <f>'将来負担比率（分子）の構造'!L$44</f>
        <v>989</v>
      </c>
      <c r="L63" s="135"/>
      <c r="M63" s="135"/>
      <c r="N63" s="135">
        <f>'将来負担比率（分子）の構造'!M$44</f>
        <v>905</v>
      </c>
      <c r="O63" s="135"/>
      <c r="P63" s="135"/>
    </row>
    <row r="64" spans="1:16">
      <c r="A64" s="135" t="s">
        <v>27</v>
      </c>
      <c r="B64" s="135">
        <f>'将来負担比率（分子）の構造'!I$43</f>
        <v>6830</v>
      </c>
      <c r="C64" s="135"/>
      <c r="D64" s="135"/>
      <c r="E64" s="135">
        <f>'将来負担比率（分子）の構造'!J$43</f>
        <v>7142</v>
      </c>
      <c r="F64" s="135"/>
      <c r="G64" s="135"/>
      <c r="H64" s="135">
        <f>'将来負担比率（分子）の構造'!K$43</f>
        <v>7308</v>
      </c>
      <c r="I64" s="135"/>
      <c r="J64" s="135"/>
      <c r="K64" s="135">
        <f>'将来負担比率（分子）の構造'!L$43</f>
        <v>7312</v>
      </c>
      <c r="L64" s="135"/>
      <c r="M64" s="135"/>
      <c r="N64" s="135">
        <f>'将来負担比率（分子）の構造'!M$43</f>
        <v>7269</v>
      </c>
      <c r="O64" s="135"/>
      <c r="P64" s="135"/>
    </row>
    <row r="65" spans="1:16">
      <c r="A65" s="135" t="s">
        <v>26</v>
      </c>
      <c r="B65" s="135">
        <f>'将来負担比率（分子）の構造'!I$42</f>
        <v>1629</v>
      </c>
      <c r="C65" s="135"/>
      <c r="D65" s="135"/>
      <c r="E65" s="135">
        <f>'将来負担比率（分子）の構造'!J$42</f>
        <v>1565</v>
      </c>
      <c r="F65" s="135"/>
      <c r="G65" s="135"/>
      <c r="H65" s="135">
        <f>'将来負担比率（分子）の構造'!K$42</f>
        <v>1489</v>
      </c>
      <c r="I65" s="135"/>
      <c r="J65" s="135"/>
      <c r="K65" s="135">
        <f>'将来負担比率（分子）の構造'!L$42</f>
        <v>643</v>
      </c>
      <c r="L65" s="135"/>
      <c r="M65" s="135"/>
      <c r="N65" s="135">
        <f>'将来負担比率（分子）の構造'!M$42</f>
        <v>620</v>
      </c>
      <c r="O65" s="135"/>
      <c r="P65" s="135"/>
    </row>
    <row r="66" spans="1:16">
      <c r="A66" s="135" t="s">
        <v>25</v>
      </c>
      <c r="B66" s="135">
        <f>'将来負担比率（分子）の構造'!I$41</f>
        <v>21663</v>
      </c>
      <c r="C66" s="135"/>
      <c r="D66" s="135"/>
      <c r="E66" s="135">
        <f>'将来負担比率（分子）の構造'!J$41</f>
        <v>21039</v>
      </c>
      <c r="F66" s="135"/>
      <c r="G66" s="135"/>
      <c r="H66" s="135">
        <f>'将来負担比率（分子）の構造'!K$41</f>
        <v>21277</v>
      </c>
      <c r="I66" s="135"/>
      <c r="J66" s="135"/>
      <c r="K66" s="135">
        <f>'将来負担比率（分子）の構造'!L$41</f>
        <v>22277</v>
      </c>
      <c r="L66" s="135"/>
      <c r="M66" s="135"/>
      <c r="N66" s="135">
        <f>'将来負担比率（分子）の構造'!M$41</f>
        <v>22437</v>
      </c>
      <c r="O66" s="135"/>
      <c r="P66" s="135"/>
    </row>
    <row r="67" spans="1:16">
      <c r="A67" s="135" t="s">
        <v>63</v>
      </c>
      <c r="B67" s="135" t="e">
        <f>NA()</f>
        <v>#N/A</v>
      </c>
      <c r="C67" s="135">
        <f>IF(ISNUMBER('将来負担比率（分子）の構造'!I$52), IF('将来負担比率（分子）の構造'!I$52 &lt; 0, 0, '将来負担比率（分子）の構造'!I$52), NA())</f>
        <v>12083</v>
      </c>
      <c r="D67" s="135" t="e">
        <f>NA()</f>
        <v>#N/A</v>
      </c>
      <c r="E67" s="135" t="e">
        <f>NA()</f>
        <v>#N/A</v>
      </c>
      <c r="F67" s="135">
        <f>IF(ISNUMBER('将来負担比率（分子）の構造'!J$52), IF('将来負担比率（分子）の構造'!J$52 &lt; 0, 0, '将来負担比率（分子）の構造'!J$52), NA())</f>
        <v>11628</v>
      </c>
      <c r="G67" s="135" t="e">
        <f>NA()</f>
        <v>#N/A</v>
      </c>
      <c r="H67" s="135" t="e">
        <f>NA()</f>
        <v>#N/A</v>
      </c>
      <c r="I67" s="135">
        <f>IF(ISNUMBER('将来負担比率（分子）の構造'!K$52), IF('将来負担比率（分子）の構造'!K$52 &lt; 0, 0, '将来負担比率（分子）の構造'!K$52), NA())</f>
        <v>11690</v>
      </c>
      <c r="J67" s="135" t="e">
        <f>NA()</f>
        <v>#N/A</v>
      </c>
      <c r="K67" s="135" t="e">
        <f>NA()</f>
        <v>#N/A</v>
      </c>
      <c r="L67" s="135">
        <f>IF(ISNUMBER('将来負担比率（分子）の構造'!L$52), IF('将来負担比率（分子）の構造'!L$52 &lt; 0, 0, '将来負担比率（分子）の構造'!L$52), NA())</f>
        <v>10564</v>
      </c>
      <c r="M67" s="135" t="e">
        <f>NA()</f>
        <v>#N/A</v>
      </c>
      <c r="N67" s="135" t="e">
        <f>NA()</f>
        <v>#N/A</v>
      </c>
      <c r="O67" s="135">
        <f>IF(ISNUMBER('将来負担比率（分子）の構造'!M$52), IF('将来負担比率（分子）の構造'!M$52 &lt; 0, 0, '将来負担比率（分子）の構造'!M$52), NA())</f>
        <v>10030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2017-03-29T04:43:44Z</cp:lastPrinted>
  <dcterms:created xsi:type="dcterms:W3CDTF">2017-02-15T21:23:39Z</dcterms:created>
  <dcterms:modified xsi:type="dcterms:W3CDTF">2017-06-06T03:48:20Z</dcterms:modified>
  <cp:category/>
</cp:coreProperties>
</file>