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intra1\財政\■■令和6年度_財政課\㉒その他調査関係\県調査\20250312令和５年度財政状況資料集の作成等について\提出\"/>
    </mc:Choice>
  </mc:AlternateContent>
  <xr:revisionPtr revIDLastSave="0" documentId="13_ncr:1_{F51CFC01-729D-4BFD-9D92-2711201F3D77}" xr6:coauthVersionLast="47" xr6:coauthVersionMax="47" xr10:uidLastSave="{00000000-0000-0000-0000-000000000000}"/>
  <bookViews>
    <workbookView xWindow="-120" yWindow="-120" windowWidth="20730" windowHeight="11160"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C36" i="10"/>
  <c r="BE35" i="10"/>
  <c r="C35" i="10"/>
  <c r="CO34" i="10"/>
  <c r="CO35" i="10" s="1"/>
  <c r="CO36" i="10" s="1"/>
  <c r="BE34"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alcChain>
</file>

<file path=xl/sharedStrings.xml><?xml version="1.0" encoding="utf-8"?>
<sst xmlns="http://schemas.openxmlformats.org/spreadsheetml/2006/main" count="1041" uniqueCount="558">
  <si>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</si>
  <si>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</si>
  <si>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</si>
  <si>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</si>
  <si>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</si>
  <si>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</si>
  <si>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</si>
  <si>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</si>
  <si>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</si>
  <si>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</si>
  <si>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</si>
  <si>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</si>
  <si>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</si>
  <si>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</si>
  <si>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</si>
  <si>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</si>
  <si>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</si>
  <si>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</si>
  <si>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</si>
  <si>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</si>
  <si>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</si>
  <si>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</si>
  <si>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</si>
  <si>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</si>
  <si>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</si>
  <si>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</si>
  <si>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</si>
  <si>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</si>
  <si>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</si>
  <si>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</si>
  <si>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</si>
  <si>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</si>
  <si>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</si>
  <si>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</si>
  <si>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</si>
  <si>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</si>
  <si>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</si>
  <si>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</si>
  <si>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</si>
  <si>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</si>
  <si>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</si>
  <si>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</si>
  <si>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</si>
  <si>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</si>
  <si>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</si>
  <si>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</si>
  <si>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</si>
  <si>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</si>
  <si>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</si>
  <si>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</si>
  <si>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</si>
  <si>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</si>
  <si>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</si>
  <si>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</si>
  <si>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</si>
  <si>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</si>
  <si>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</si>
  <si>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</si>
  <si>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</si>
  <si>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</si>
  <si>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</si>
  <si>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</si>
  <si>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</si>
  <si>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</si>
  <si>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</si>
  <si>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</si>
  <si>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</si>
  <si>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</si>
  <si>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</si>
  <si>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</si>
  <si>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</si>
  <si>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</si>
  <si>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</si>
  <si>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</si>
  <si>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</si>
  <si>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</si>
  <si>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</si>
  <si>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</si>
  <si>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</si>
  <si>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</si>
  <si>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</si>
  <si>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</si>
  <si>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</si>
  <si>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</si>
  <si>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</si>
  <si>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</si>
  <si>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</si>
  <si>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</si>
  <si>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</si>
  <si>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</si>
  <si>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</si>
  <si>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</si>
  <si>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</si>
  <si>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</si>
  <si>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江津市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</si>
  <si>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</si>
  <si>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</si>
  <si>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</si>
  <si>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</si>
  <si>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</si>
  <si>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</si>
  <si>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</si>
  <si>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</si>
  <si>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</si>
  <si>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</si>
  <si>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</si>
  <si>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</si>
  <si>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</si>
  <si>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</si>
  <si>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</si>
  <si>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</si>
  <si>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</si>
  <si>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</si>
  <si>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</si>
  <si>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</si>
  <si>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</si>
  <si>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</si>
  <si>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</si>
  <si>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</si>
  <si>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</si>
  <si>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</si>
  <si>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</si>
  <si>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</si>
  <si>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</si>
  <si>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</si>
  <si>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</si>
  <si>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</si>
  <si>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</si>
  <si>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</si>
  <si>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</si>
  <si>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</si>
  <si>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</si>
  <si>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</si>
  <si>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</si>
  <si>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</si>
  <si>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</si>
  <si>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</si>
  <si>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</si>
  <si>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</si>
  <si>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</si>
  <si>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</si>
  <si>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</si>
  <si>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6"/>
  </si>
  <si>
    <t>うち日本人(％)</t>
    <phoneticPr fontId="5"/>
  </si>
  <si>
    <t>-2.1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</si>
  <si>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</si>
  <si>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</si>
  <si>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</si>
  <si>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</si>
  <si>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</si>
  <si>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</si>
  <si>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</si>
  <si>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</si>
  <si>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</si>
  <si>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</si>
  <si>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</si>
  <si>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</si>
  <si>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</si>
  <si>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</si>
  <si>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</si>
  <si>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</si>
  <si>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</si>
  <si>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</si>
  <si>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</si>
  <si>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</si>
  <si>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</si>
  <si>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</si>
  <si>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</si>
  <si>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</si>
  <si>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</si>
  <si>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</si>
  <si>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</si>
  <si>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</si>
  <si>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</si>
  <si>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</si>
  <si>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</si>
  <si>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</si>
  <si>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</si>
  <si>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</si>
  <si>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</si>
  <si>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</si>
  <si>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</si>
  <si>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</si>
  <si>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</si>
  <si>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</si>
  <si>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</si>
  <si>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</si>
  <si>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</si>
  <si>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</si>
  <si>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</si>
  <si>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</si>
  <si>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</si>
  <si>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</si>
  <si>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</si>
  <si>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</si>
  <si>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</si>
  <si>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</si>
  <si>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</si>
  <si>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</si>
  <si>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</si>
  <si>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</si>
  <si>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</si>
  <si>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</si>
  <si>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</si>
  <si>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島根県江津市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</si>
  <si>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</si>
  <si>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</si>
  <si>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</si>
  <si>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</si>
  <si>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</si>
  <si>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</si>
  <si>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</si>
  <si>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</si>
  <si>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</si>
  <si>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</si>
  <si>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</si>
  <si>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</si>
  <si>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</si>
  <si>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</si>
  <si>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</si>
  <si>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</si>
  <si>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</si>
  <si>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</si>
  <si>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</si>
  <si>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</si>
  <si>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</si>
  <si>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</si>
  <si>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</si>
  <si>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</si>
  <si>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</si>
  <si>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</si>
  <si>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</si>
  <si>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</si>
  <si>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</si>
  <si>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</si>
  <si>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</si>
  <si>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</si>
  <si>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</si>
  <si>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</si>
  <si>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</si>
  <si>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</si>
  <si>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</si>
  <si>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</si>
  <si>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</si>
  <si>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</si>
  <si>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</si>
  <si>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</si>
  <si>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</si>
  <si>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</si>
  <si>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</si>
  <si>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</si>
  <si>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</si>
  <si>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</si>
  <si>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</si>
  <si>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</si>
  <si>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</si>
  <si>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</si>
  <si>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</si>
  <si>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</si>
  <si>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</si>
  <si>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</si>
  <si>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</si>
  <si>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</si>
  <si>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</si>
  <si>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</si>
  <si>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</si>
  <si>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</si>
  <si>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</si>
  <si>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</si>
  <si>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</si>
  <si>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</si>
  <si>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</si>
  <si>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</si>
  <si>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</si>
  <si>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</si>
  <si>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</si>
  <si>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</si>
  <si>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</si>
  <si>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</si>
  <si>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</si>
  <si>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</si>
  <si>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</si>
  <si>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</si>
  <si>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</si>
  <si>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</si>
  <si>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</si>
  <si>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</si>
  <si>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</si>
  <si>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</si>
  <si>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</si>
  <si>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</si>
  <si>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</si>
  <si>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</si>
  <si>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</si>
  <si>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</si>
  <si>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</si>
  <si>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</si>
  <si>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</si>
  <si>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</si>
  <si>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</si>
  <si>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</si>
  <si>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</si>
  <si>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</si>
  <si>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</si>
  <si>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</si>
  <si>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</si>
  <si>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</si>
  <si>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</si>
  <si>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</si>
  <si>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</si>
  <si>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</si>
  <si>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</si>
  <si>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</si>
  <si>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</si>
  <si>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</si>
  <si>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</si>
  <si>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</si>
  <si>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</si>
  <si>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</si>
  <si>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</si>
  <si>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</si>
  <si>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</si>
  <si>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</si>
  <si>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</si>
  <si>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</si>
  <si>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</si>
  <si>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</si>
  <si>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</si>
  <si>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</si>
  <si>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</si>
  <si>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</si>
  <si>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</si>
  <si>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</si>
  <si>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</si>
  <si>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</si>
  <si>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</si>
  <si>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</si>
  <si>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</si>
  <si>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</si>
  <si>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</si>
  <si>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</si>
  <si>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</si>
  <si>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</si>
  <si>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</si>
  <si>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</si>
  <si>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</si>
  <si>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</si>
  <si>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</si>
  <si>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</si>
  <si>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</si>
  <si>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</si>
  <si>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</si>
  <si>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</si>
  <si>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</si>
  <si>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</si>
  <si>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島根県江津市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</si>
  <si>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</si>
  <si>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</si>
  <si>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</si>
  <si>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</si>
  <si>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</si>
  <si>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</si>
  <si>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</si>
  <si>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</si>
  <si>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</si>
  <si>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</si>
  <si>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</si>
  <si>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</si>
  <si>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</si>
  <si>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</si>
  <si>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</si>
  <si>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</si>
  <si>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</si>
  <si>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</si>
  <si>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</si>
  <si>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</si>
  <si>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</si>
  <si>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</si>
  <si>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</si>
  <si>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</si>
  <si>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</si>
  <si>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</si>
  <si>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</si>
  <si>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</si>
  <si>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</si>
  <si>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</si>
  <si>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</si>
  <si>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</si>
  <si>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</si>
  <si>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</si>
  <si>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</si>
  <si>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</si>
  <si>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</si>
  <si>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</si>
  <si>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</si>
  <si>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</si>
  <si>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</si>
  <si>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</si>
  <si>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</si>
  <si>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</si>
  <si>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</si>
  <si>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</si>
  <si>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</si>
  <si>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</si>
  <si>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</si>
  <si>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</si>
  <si>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</si>
  <si>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</si>
  <si>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</si>
  <si>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</si>
  <si>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</si>
  <si>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</si>
  <si>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</si>
  <si>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</si>
  <si>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</si>
  <si>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</si>
  <si>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</si>
  <si>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</si>
  <si>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</si>
  <si>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</si>
  <si>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</si>
  <si>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</si>
  <si>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</si>
  <si>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</si>
  <si>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</si>
  <si>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</si>
  <si>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</si>
  <si>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</si>
  <si>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</si>
  <si>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</si>
  <si>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</si>
  <si>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</si>
  <si>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</si>
  <si>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</si>
  <si>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</si>
  <si>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</si>
  <si>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</si>
  <si>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</si>
  <si>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</si>
  <si>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</si>
  <si>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</si>
  <si>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</si>
  <si>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</si>
  <si>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</si>
  <si>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</si>
  <si>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</si>
  <si>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</si>
  <si>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</si>
  <si>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</si>
  <si>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</si>
  <si>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</si>
  <si>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</si>
  <si>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</si>
  <si>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</si>
  <si>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</si>
  <si>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</si>
  <si>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</si>
  <si>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</si>
  <si>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</si>
  <si>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</si>
  <si>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</si>
  <si>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</si>
  <si>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</si>
  <si>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</si>
  <si>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</si>
  <si>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</si>
  <si>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</si>
  <si>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</si>
  <si>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</si>
  <si>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</si>
  <si>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</si>
  <si>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</si>
  <si>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</si>
  <si>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</si>
  <si>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</si>
  <si>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</si>
  <si>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</si>
  <si>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</si>
  <si>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</si>
  <si>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</si>
  <si>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</si>
  <si>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</si>
  <si>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</si>
  <si>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</si>
  <si>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</si>
  <si>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</si>
  <si>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</si>
  <si>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</si>
  <si>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</si>
  <si>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</si>
  <si>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</si>
  <si>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</si>
  <si>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</si>
  <si>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</si>
  <si>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</si>
  <si>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</si>
  <si>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</si>
  <si>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</si>
  <si>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</si>
  <si>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</si>
  <si>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</si>
  <si>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</si>
  <si>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</si>
  <si>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</si>
  <si>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</si>
  <si>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</si>
  <si>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</si>
  <si>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</si>
  <si>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</si>
  <si>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</si>
  <si>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</si>
  <si>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</si>
  <si>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</si>
  <si>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</si>
  <si>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</si>
  <si>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</si>
  <si>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</si>
  <si>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</si>
  <si>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</si>
  <si>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</si>
  <si>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</si>
  <si>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</si>
  <si>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</si>
  <si>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</si>
  <si>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</si>
  <si>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</si>
  <si>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</si>
  <si>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</si>
  <si>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</si>
  <si>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</si>
  <si>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</si>
  <si>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水道事業会計</t>
  </si>
  <si>
    <t>下水道事業会計</t>
  </si>
  <si>
    <t>国民健康保険事業特別会計</t>
  </si>
  <si>
    <t>後期高齢者医療事業特別会計</t>
  </si>
  <si>
    <t>国民健康保険診療所事業特別会計</t>
  </si>
  <si>
    <t>その他会計（赤字）</t>
  </si>
  <si>
    <t>その他会計（黒字）</t>
  </si>
  <si>
    <t>R01</t>
    <phoneticPr fontId="5"/>
  </si>
  <si>
    <t>R02</t>
    <phoneticPr fontId="5"/>
  </si>
  <si>
    <t>R03</t>
    <phoneticPr fontId="5"/>
  </si>
  <si>
    <t>R04</t>
    <phoneticPr fontId="5"/>
  </si>
  <si>
    <t>R05</t>
    <phoneticPr fontId="5"/>
  </si>
  <si>
    <t>江津邑智消防組合</t>
    <rPh sb="0" eb="4">
      <t>ゴウツオオチ</t>
    </rPh>
    <rPh sb="4" eb="8">
      <t>ショウボウクミアイ</t>
    </rPh>
    <phoneticPr fontId="2"/>
  </si>
  <si>
    <t>島根県市町村総合事務組合（普通会計）</t>
    <rPh sb="0" eb="3">
      <t>シマネケン</t>
    </rPh>
    <rPh sb="3" eb="6">
      <t>シチョウソン</t>
    </rPh>
    <rPh sb="6" eb="12">
      <t>ソウゴウジムクミアイ</t>
    </rPh>
    <rPh sb="13" eb="17">
      <t>フツウカイケイ</t>
    </rPh>
    <phoneticPr fontId="2"/>
  </si>
  <si>
    <t>浜田地区広域行政組合（普通会計）</t>
    <rPh sb="0" eb="4">
      <t>ハマダチク</t>
    </rPh>
    <rPh sb="4" eb="10">
      <t>コウイキギョウセイクミアイ</t>
    </rPh>
    <rPh sb="11" eb="15">
      <t>フツウカイケイ</t>
    </rPh>
    <phoneticPr fontId="2"/>
  </si>
  <si>
    <t>　　〃　　（介護保険特別会計）</t>
    <rPh sb="6" eb="8">
      <t>カイゴ</t>
    </rPh>
    <rPh sb="8" eb="10">
      <t>ホケン</t>
    </rPh>
    <rPh sb="10" eb="14">
      <t>トクベツカイケイ</t>
    </rPh>
    <phoneticPr fontId="2"/>
  </si>
  <si>
    <t>島根県後期高齢者医療広域連合（普通会計）</t>
    <rPh sb="0" eb="3">
      <t>シマネケン</t>
    </rPh>
    <rPh sb="3" eb="8">
      <t>コウキコウレイシャ</t>
    </rPh>
    <rPh sb="8" eb="10">
      <t>イリョウ</t>
    </rPh>
    <rPh sb="10" eb="14">
      <t>コウイキレンゴウ</t>
    </rPh>
    <rPh sb="15" eb="19">
      <t>フツウカイケイ</t>
    </rPh>
    <phoneticPr fontId="2"/>
  </si>
  <si>
    <t>　　〃　　（後期高齢者医療特別会計）</t>
    <rPh sb="6" eb="11">
      <t>コウキコウレイシャ</t>
    </rPh>
    <rPh sb="11" eb="13">
      <t>イリョウ</t>
    </rPh>
    <rPh sb="13" eb="17">
      <t>トクベツカイケイ</t>
    </rPh>
    <phoneticPr fontId="2"/>
  </si>
  <si>
    <t>-</t>
    <phoneticPr fontId="2"/>
  </si>
  <si>
    <t>江津市教育文化財団</t>
    <rPh sb="0" eb="3">
      <t>ゴウツシ</t>
    </rPh>
    <rPh sb="3" eb="9">
      <t>キョウイクブンカザイダン</t>
    </rPh>
    <phoneticPr fontId="2"/>
  </si>
  <si>
    <t>ふるさと支援センターめぐみ</t>
    <rPh sb="4" eb="6">
      <t>シエン</t>
    </rPh>
    <phoneticPr fontId="2"/>
  </si>
  <si>
    <t>江津市土地開発公社</t>
    <rPh sb="0" eb="9">
      <t>ゴウツシトチカイハツコウシャ</t>
    </rPh>
    <phoneticPr fontId="2"/>
  </si>
  <si>
    <t>地域振興基金</t>
    <rPh sb="0" eb="4">
      <t>チイキシンコウ</t>
    </rPh>
    <rPh sb="4" eb="6">
      <t>キキン</t>
    </rPh>
    <phoneticPr fontId="2"/>
  </si>
  <si>
    <t>公共施設等整備管理基金</t>
    <rPh sb="0" eb="4">
      <t>コウキョウシセツ</t>
    </rPh>
    <rPh sb="4" eb="5">
      <t>トウ</t>
    </rPh>
    <rPh sb="5" eb="7">
      <t>セイビ</t>
    </rPh>
    <rPh sb="7" eb="11">
      <t>カンリキキン</t>
    </rPh>
    <phoneticPr fontId="2"/>
  </si>
  <si>
    <t>元気・勇気・感動ごうつふるさと基金</t>
    <rPh sb="0" eb="2">
      <t>ゲンキ</t>
    </rPh>
    <rPh sb="3" eb="5">
      <t>ユウキ</t>
    </rPh>
    <rPh sb="6" eb="8">
      <t>カンドウ</t>
    </rPh>
    <rPh sb="15" eb="17">
      <t>キキン</t>
    </rPh>
    <phoneticPr fontId="2"/>
  </si>
  <si>
    <t>図書館・郷土資料館建設基金</t>
    <phoneticPr fontId="2"/>
  </si>
  <si>
    <t>産業振興基金</t>
    <rPh sb="0" eb="4">
      <t>サンギョウシンコウ</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</si>
</sst>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79288</c:v>
                </c:pt>
                <c:pt idx="1">
                  <c:v>84962</c:v>
                </c:pt>
                <c:pt idx="2">
                  <c:v>71279</c:v>
                </c:pt>
                <c:pt idx="3">
                  <c:v>74994</c:v>
                </c:pt>
                <c:pt idx="4">
                  <c:v>71849</c:v>
                </c:pt>
              </c:numCache>
            </c:numRef>
          </c:val>
          <c:smooth val="0"/>
          <c:extLst>
            <c:ext xmlns:c16="http://schemas.microsoft.com/office/drawing/2014/chart" uri="{C3380CC4-5D6E-409C-BE32-E72D297353CC}">
              <c16:uniqueId val="{00000000-06EB-4C30-9BBE-852C36A588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99852</c:v>
                </c:pt>
                <c:pt idx="1">
                  <c:v>131840</c:v>
                </c:pt>
                <c:pt idx="2">
                  <c:v>79955</c:v>
                </c:pt>
                <c:pt idx="3">
                  <c:v>72501</c:v>
                </c:pt>
                <c:pt idx="4">
                  <c:v>73801</c:v>
                </c:pt>
              </c:numCache>
            </c:numRef>
          </c:val>
          <c:smooth val="0"/>
          <c:extLst>
            <c:ext xmlns:c16="http://schemas.microsoft.com/office/drawing/2014/chart" uri="{C3380CC4-5D6E-409C-BE32-E72D297353CC}">
              <c16:uniqueId val="{00000001-06EB-4C30-9BBE-852C36A5885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3.9</c:v>
                </c:pt>
                <c:pt idx="1">
                  <c:v>6.19</c:v>
                </c:pt>
                <c:pt idx="2">
                  <c:v>6.82</c:v>
                </c:pt>
                <c:pt idx="3">
                  <c:v>9.43</c:v>
                </c:pt>
                <c:pt idx="4">
                  <c:v>6.74</c:v>
                </c:pt>
              </c:numCache>
            </c:numRef>
          </c:val>
          <c:extLst>
            <c:ext xmlns:c16="http://schemas.microsoft.com/office/drawing/2014/chart" uri="{C3380CC4-5D6E-409C-BE32-E72D297353CC}">
              <c16:uniqueId val="{00000000-31F9-4CD2-9D26-74741FDA3C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7.37</c:v>
                </c:pt>
                <c:pt idx="1">
                  <c:v>7.16</c:v>
                </c:pt>
                <c:pt idx="2">
                  <c:v>6.91</c:v>
                </c:pt>
                <c:pt idx="3">
                  <c:v>7.1</c:v>
                </c:pt>
                <c:pt idx="4">
                  <c:v>7.08</c:v>
                </c:pt>
              </c:numCache>
            </c:numRef>
          </c:val>
          <c:extLst>
            <c:ext xmlns:c16="http://schemas.microsoft.com/office/drawing/2014/chart" uri="{C3380CC4-5D6E-409C-BE32-E72D297353CC}">
              <c16:uniqueId val="{00000001-31F9-4CD2-9D26-74741FDA3CD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8.73</c:v>
                </c:pt>
                <c:pt idx="1">
                  <c:v>2.4</c:v>
                </c:pt>
                <c:pt idx="2">
                  <c:v>12.48</c:v>
                </c:pt>
                <c:pt idx="3">
                  <c:v>2.79</c:v>
                </c:pt>
                <c:pt idx="4">
                  <c:v>5.38</c:v>
                </c:pt>
              </c:numCache>
            </c:numRef>
          </c:val>
          <c:smooth val="0"/>
          <c:extLst>
            <c:ext xmlns:c16="http://schemas.microsoft.com/office/drawing/2014/chart" uri="{C3380CC4-5D6E-409C-BE32-E72D297353CC}">
              <c16:uniqueId val="{00000002-31F9-4CD2-9D26-74741FDA3CD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0.22</c:v>
                </c:pt>
                <c:pt idx="2">
                  <c:v>#N/A</c:v>
                </c:pt>
                <c:pt idx="3">
                  <c:v>0</c:v>
                </c:pt>
                <c:pt idx="4">
                  <c:v>#N/A</c:v>
                </c:pt>
                <c:pt idx="5">
                  <c:v>0.22</c:v>
                </c:pt>
                <c:pt idx="6">
                  <c:v>#N/A</c:v>
                </c:pt>
                <c:pt idx="7">
                  <c:v>0.95</c:v>
                </c:pt>
                <c:pt idx="8">
                  <c:v>0</c:v>
                </c:pt>
                <c:pt idx="9">
                  <c:v>0</c:v>
                </c:pt>
              </c:numCache>
            </c:numRef>
          </c:val>
          <c:extLst>
            <c:ext xmlns:c16="http://schemas.microsoft.com/office/drawing/2014/chart" uri="{C3380CC4-5D6E-409C-BE32-E72D297353CC}">
              <c16:uniqueId val="{00000000-B408-4F7B-BFBF-63479EDABE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408-4F7B-BFBF-63479EDABE5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408-4F7B-BFBF-63479EDABE5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408-4F7B-BFBF-63479EDABE5E}"/>
            </c:ext>
          </c:extLst>
        </c:ser>
        <c:ser>
          <c:idx val="4"/>
          <c:order val="4"/>
          <c:tx>
            <c:strRef>
              <c:f>データシート!$A$31</c:f>
              <c:strCache>
                <c:ptCount val="1"/>
                <c:pt idx="0">
                  <c:v>国民健康保険診療所事業特別会計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408-4F7B-BFBF-63479EDABE5E}"/>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0.1</c:v>
                </c:pt>
              </c:numCache>
            </c:numRef>
          </c:val>
          <c:extLst>
            <c:ext xmlns:c16="http://schemas.microsoft.com/office/drawing/2014/chart" uri="{C3380CC4-5D6E-409C-BE32-E72D297353CC}">
              <c16:uniqueId val="{00000005-B408-4F7B-BFBF-63479EDABE5E}"/>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0.79</c:v>
                </c:pt>
                <c:pt idx="2">
                  <c:v>#N/A</c:v>
                </c:pt>
                <c:pt idx="3">
                  <c:v>0.26</c:v>
                </c:pt>
                <c:pt idx="4">
                  <c:v>#N/A</c:v>
                </c:pt>
                <c:pt idx="5">
                  <c:v>0.43</c:v>
                </c:pt>
                <c:pt idx="6">
                  <c:v>#N/A</c:v>
                </c:pt>
                <c:pt idx="7">
                  <c:v>0.45</c:v>
                </c:pt>
                <c:pt idx="8">
                  <c:v>#N/A</c:v>
                </c:pt>
                <c:pt idx="9">
                  <c:v>0.27</c:v>
                </c:pt>
              </c:numCache>
            </c:numRef>
          </c:val>
          <c:extLst>
            <c:ext xmlns:c16="http://schemas.microsoft.com/office/drawing/2014/chart" uri="{C3380CC4-5D6E-409C-BE32-E72D297353CC}">
              <c16:uniqueId val="{00000006-B408-4F7B-BFBF-63479EDABE5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3.57</c:v>
                </c:pt>
              </c:numCache>
            </c:numRef>
          </c:val>
          <c:extLst>
            <c:ext xmlns:c16="http://schemas.microsoft.com/office/drawing/2014/chart" uri="{C3380CC4-5D6E-409C-BE32-E72D297353CC}">
              <c16:uniqueId val="{00000007-B408-4F7B-BFBF-63479EDABE5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3.68</c:v>
                </c:pt>
                <c:pt idx="2">
                  <c:v>#N/A</c:v>
                </c:pt>
                <c:pt idx="3">
                  <c:v>3.93</c:v>
                </c:pt>
                <c:pt idx="4">
                  <c:v>#N/A</c:v>
                </c:pt>
                <c:pt idx="5">
                  <c:v>4.3</c:v>
                </c:pt>
                <c:pt idx="6">
                  <c:v>#N/A</c:v>
                </c:pt>
                <c:pt idx="7">
                  <c:v>4.71</c:v>
                </c:pt>
                <c:pt idx="8">
                  <c:v>#N/A</c:v>
                </c:pt>
                <c:pt idx="9">
                  <c:v>4.28</c:v>
                </c:pt>
              </c:numCache>
            </c:numRef>
          </c:val>
          <c:extLst>
            <c:ext xmlns:c16="http://schemas.microsoft.com/office/drawing/2014/chart" uri="{C3380CC4-5D6E-409C-BE32-E72D297353CC}">
              <c16:uniqueId val="{00000008-B408-4F7B-BFBF-63479EDABE5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3.89</c:v>
                </c:pt>
                <c:pt idx="2">
                  <c:v>#N/A</c:v>
                </c:pt>
                <c:pt idx="3">
                  <c:v>6.19</c:v>
                </c:pt>
                <c:pt idx="4">
                  <c:v>#N/A</c:v>
                </c:pt>
                <c:pt idx="5">
                  <c:v>6.81</c:v>
                </c:pt>
                <c:pt idx="6">
                  <c:v>#N/A</c:v>
                </c:pt>
                <c:pt idx="7">
                  <c:v>9.42</c:v>
                </c:pt>
                <c:pt idx="8">
                  <c:v>#N/A</c:v>
                </c:pt>
                <c:pt idx="9">
                  <c:v>6.74</c:v>
                </c:pt>
              </c:numCache>
            </c:numRef>
          </c:val>
          <c:extLst>
            <c:ext xmlns:c16="http://schemas.microsoft.com/office/drawing/2014/chart" uri="{C3380CC4-5D6E-409C-BE32-E72D297353CC}">
              <c16:uniqueId val="{00000009-B408-4F7B-BFBF-63479EDABE5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1916</c:v>
                </c:pt>
                <c:pt idx="5">
                  <c:v>1973</c:v>
                </c:pt>
                <c:pt idx="8">
                  <c:v>1852</c:v>
                </c:pt>
                <c:pt idx="11">
                  <c:v>1888</c:v>
                </c:pt>
                <c:pt idx="14">
                  <c:v>1869</c:v>
                </c:pt>
              </c:numCache>
            </c:numRef>
          </c:val>
          <c:extLst>
            <c:ext xmlns:c16="http://schemas.microsoft.com/office/drawing/2014/chart" uri="{C3380CC4-5D6E-409C-BE32-E72D297353CC}">
              <c16:uniqueId val="{00000000-4D2F-45F9-8DD1-CE1FB38F92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D2F-45F9-8DD1-CE1FB38F92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27</c:v>
                </c:pt>
                <c:pt idx="3">
                  <c:v>14</c:v>
                </c:pt>
                <c:pt idx="6">
                  <c:v>12</c:v>
                </c:pt>
                <c:pt idx="9">
                  <c:v>11</c:v>
                </c:pt>
                <c:pt idx="12">
                  <c:v>11</c:v>
                </c:pt>
              </c:numCache>
            </c:numRef>
          </c:val>
          <c:extLst>
            <c:ext xmlns:c16="http://schemas.microsoft.com/office/drawing/2014/chart" uri="{C3380CC4-5D6E-409C-BE32-E72D297353CC}">
              <c16:uniqueId val="{00000002-4D2F-45F9-8DD1-CE1FB38F92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148</c:v>
                </c:pt>
                <c:pt idx="3">
                  <c:v>123</c:v>
                </c:pt>
                <c:pt idx="6">
                  <c:v>102</c:v>
                </c:pt>
                <c:pt idx="9">
                  <c:v>33</c:v>
                </c:pt>
                <c:pt idx="12">
                  <c:v>26</c:v>
                </c:pt>
              </c:numCache>
            </c:numRef>
          </c:val>
          <c:extLst>
            <c:ext xmlns:c16="http://schemas.microsoft.com/office/drawing/2014/chart" uri="{C3380CC4-5D6E-409C-BE32-E72D297353CC}">
              <c16:uniqueId val="{00000003-4D2F-45F9-8DD1-CE1FB38F92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461</c:v>
                </c:pt>
                <c:pt idx="3">
                  <c:v>460</c:v>
                </c:pt>
                <c:pt idx="6">
                  <c:v>474</c:v>
                </c:pt>
                <c:pt idx="9">
                  <c:v>449</c:v>
                </c:pt>
                <c:pt idx="12">
                  <c:v>426</c:v>
                </c:pt>
              </c:numCache>
            </c:numRef>
          </c:val>
          <c:extLst>
            <c:ext xmlns:c16="http://schemas.microsoft.com/office/drawing/2014/chart" uri="{C3380CC4-5D6E-409C-BE32-E72D297353CC}">
              <c16:uniqueId val="{00000004-4D2F-45F9-8DD1-CE1FB38F92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2F-45F9-8DD1-CE1FB38F92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D2F-45F9-8DD1-CE1FB38F92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2204</c:v>
                </c:pt>
                <c:pt idx="3">
                  <c:v>2162</c:v>
                </c:pt>
                <c:pt idx="6">
                  <c:v>2123</c:v>
                </c:pt>
                <c:pt idx="9">
                  <c:v>2140</c:v>
                </c:pt>
                <c:pt idx="12">
                  <c:v>2154</c:v>
                </c:pt>
              </c:numCache>
            </c:numRef>
          </c:val>
          <c:extLst>
            <c:ext xmlns:c16="http://schemas.microsoft.com/office/drawing/2014/chart" uri="{C3380CC4-5D6E-409C-BE32-E72D297353CC}">
              <c16:uniqueId val="{00000007-4D2F-45F9-8DD1-CE1FB38F92B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924</c:v>
                </c:pt>
                <c:pt idx="2">
                  <c:v>#N/A</c:v>
                </c:pt>
                <c:pt idx="3">
                  <c:v>#N/A</c:v>
                </c:pt>
                <c:pt idx="4">
                  <c:v>786</c:v>
                </c:pt>
                <c:pt idx="5">
                  <c:v>#N/A</c:v>
                </c:pt>
                <c:pt idx="6">
                  <c:v>#N/A</c:v>
                </c:pt>
                <c:pt idx="7">
                  <c:v>859</c:v>
                </c:pt>
                <c:pt idx="8">
                  <c:v>#N/A</c:v>
                </c:pt>
                <c:pt idx="9">
                  <c:v>#N/A</c:v>
                </c:pt>
                <c:pt idx="10">
                  <c:v>745</c:v>
                </c:pt>
                <c:pt idx="11">
                  <c:v>#N/A</c:v>
                </c:pt>
                <c:pt idx="12">
                  <c:v>#N/A</c:v>
                </c:pt>
                <c:pt idx="13">
                  <c:v>748</c:v>
                </c:pt>
                <c:pt idx="14">
                  <c:v>#N/A</c:v>
                </c:pt>
              </c:numCache>
            </c:numRef>
          </c:val>
          <c:smooth val="0"/>
          <c:extLst>
            <c:ext xmlns:c16="http://schemas.microsoft.com/office/drawing/2014/chart" uri="{C3380CC4-5D6E-409C-BE32-E72D297353CC}">
              <c16:uniqueId val="{00000008-4D2F-45F9-8DD1-CE1FB38F92B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18691</c:v>
                </c:pt>
                <c:pt idx="5">
                  <c:v>19126</c:v>
                </c:pt>
                <c:pt idx="8">
                  <c:v>18730</c:v>
                </c:pt>
                <c:pt idx="11">
                  <c:v>18034</c:v>
                </c:pt>
                <c:pt idx="14">
                  <c:v>17184</c:v>
                </c:pt>
              </c:numCache>
            </c:numRef>
          </c:val>
          <c:extLst>
            <c:ext xmlns:c16="http://schemas.microsoft.com/office/drawing/2014/chart" uri="{C3380CC4-5D6E-409C-BE32-E72D297353CC}">
              <c16:uniqueId val="{00000000-10C7-407F-AF99-34FA0FEE630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1647</c:v>
                </c:pt>
                <c:pt idx="5">
                  <c:v>1557</c:v>
                </c:pt>
                <c:pt idx="8">
                  <c:v>1279</c:v>
                </c:pt>
                <c:pt idx="11">
                  <c:v>1007</c:v>
                </c:pt>
                <c:pt idx="14">
                  <c:v>726</c:v>
                </c:pt>
              </c:numCache>
            </c:numRef>
          </c:val>
          <c:extLst>
            <c:ext xmlns:c16="http://schemas.microsoft.com/office/drawing/2014/chart" uri="{C3380CC4-5D6E-409C-BE32-E72D297353CC}">
              <c16:uniqueId val="{00000001-10C7-407F-AF99-34FA0FEE630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4660</c:v>
                </c:pt>
                <c:pt idx="5">
                  <c:v>4498</c:v>
                </c:pt>
                <c:pt idx="8">
                  <c:v>4514</c:v>
                </c:pt>
                <c:pt idx="11">
                  <c:v>5375</c:v>
                </c:pt>
                <c:pt idx="14">
                  <c:v>5345</c:v>
                </c:pt>
              </c:numCache>
            </c:numRef>
          </c:val>
          <c:extLst>
            <c:ext xmlns:c16="http://schemas.microsoft.com/office/drawing/2014/chart" uri="{C3380CC4-5D6E-409C-BE32-E72D297353CC}">
              <c16:uniqueId val="{00000002-10C7-407F-AF99-34FA0FEE630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0C7-407F-AF99-34FA0FEE630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0C7-407F-AF99-34FA0FEE630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C7-407F-AF99-34FA0FEE630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2895</c:v>
                </c:pt>
                <c:pt idx="3">
                  <c:v>2881</c:v>
                </c:pt>
                <c:pt idx="6">
                  <c:v>2820</c:v>
                </c:pt>
                <c:pt idx="9">
                  <c:v>2709</c:v>
                </c:pt>
                <c:pt idx="12">
                  <c:v>2694</c:v>
                </c:pt>
              </c:numCache>
            </c:numRef>
          </c:val>
          <c:extLst>
            <c:ext xmlns:c16="http://schemas.microsoft.com/office/drawing/2014/chart" uri="{C3380CC4-5D6E-409C-BE32-E72D297353CC}">
              <c16:uniqueId val="{00000006-10C7-407F-AF99-34FA0FEE630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474</c:v>
                </c:pt>
                <c:pt idx="3">
                  <c:v>421</c:v>
                </c:pt>
                <c:pt idx="6">
                  <c:v>299</c:v>
                </c:pt>
                <c:pt idx="9">
                  <c:v>290</c:v>
                </c:pt>
                <c:pt idx="12">
                  <c:v>285</c:v>
                </c:pt>
              </c:numCache>
            </c:numRef>
          </c:val>
          <c:extLst>
            <c:ext xmlns:c16="http://schemas.microsoft.com/office/drawing/2014/chart" uri="{C3380CC4-5D6E-409C-BE32-E72D297353CC}">
              <c16:uniqueId val="{00000007-10C7-407F-AF99-34FA0FEE630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7831</c:v>
                </c:pt>
                <c:pt idx="3">
                  <c:v>7835</c:v>
                </c:pt>
                <c:pt idx="6">
                  <c:v>7759</c:v>
                </c:pt>
                <c:pt idx="9">
                  <c:v>7632</c:v>
                </c:pt>
                <c:pt idx="12">
                  <c:v>7255</c:v>
                </c:pt>
              </c:numCache>
            </c:numRef>
          </c:val>
          <c:extLst>
            <c:ext xmlns:c16="http://schemas.microsoft.com/office/drawing/2014/chart" uri="{C3380CC4-5D6E-409C-BE32-E72D297353CC}">
              <c16:uniqueId val="{00000008-10C7-407F-AF99-34FA0FEE630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169</c:v>
                </c:pt>
                <c:pt idx="3">
                  <c:v>65</c:v>
                </c:pt>
                <c:pt idx="6">
                  <c:v>53</c:v>
                </c:pt>
                <c:pt idx="9">
                  <c:v>42</c:v>
                </c:pt>
                <c:pt idx="12">
                  <c:v>31</c:v>
                </c:pt>
              </c:numCache>
            </c:numRef>
          </c:val>
          <c:extLst>
            <c:ext xmlns:c16="http://schemas.microsoft.com/office/drawing/2014/chart" uri="{C3380CC4-5D6E-409C-BE32-E72D297353CC}">
              <c16:uniqueId val="{00000009-10C7-407F-AF99-34FA0FEE630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20531</c:v>
                </c:pt>
                <c:pt idx="3">
                  <c:v>21109</c:v>
                </c:pt>
                <c:pt idx="6">
                  <c:v>19483</c:v>
                </c:pt>
                <c:pt idx="9">
                  <c:v>18592</c:v>
                </c:pt>
                <c:pt idx="12">
                  <c:v>16839</c:v>
                </c:pt>
              </c:numCache>
            </c:numRef>
          </c:val>
          <c:extLst>
            <c:ext xmlns:c16="http://schemas.microsoft.com/office/drawing/2014/chart" uri="{C3380CC4-5D6E-409C-BE32-E72D297353CC}">
              <c16:uniqueId val="{0000000A-10C7-407F-AF99-34FA0FEE630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6902</c:v>
                </c:pt>
                <c:pt idx="2">
                  <c:v>#N/A</c:v>
                </c:pt>
                <c:pt idx="3">
                  <c:v>#N/A</c:v>
                </c:pt>
                <c:pt idx="4">
                  <c:v>7131</c:v>
                </c:pt>
                <c:pt idx="5">
                  <c:v>#N/A</c:v>
                </c:pt>
                <c:pt idx="6">
                  <c:v>#N/A</c:v>
                </c:pt>
                <c:pt idx="7">
                  <c:v>5889</c:v>
                </c:pt>
                <c:pt idx="8">
                  <c:v>#N/A</c:v>
                </c:pt>
                <c:pt idx="9">
                  <c:v>#N/A</c:v>
                </c:pt>
                <c:pt idx="10">
                  <c:v>4848</c:v>
                </c:pt>
                <c:pt idx="11">
                  <c:v>#N/A</c:v>
                </c:pt>
                <c:pt idx="12">
                  <c:v>#N/A</c:v>
                </c:pt>
                <c:pt idx="13">
                  <c:v>3848</c:v>
                </c:pt>
                <c:pt idx="14">
                  <c:v>#N/A</c:v>
                </c:pt>
              </c:numCache>
            </c:numRef>
          </c:val>
          <c:smooth val="0"/>
          <c:extLst>
            <c:ext xmlns:c16="http://schemas.microsoft.com/office/drawing/2014/chart" uri="{C3380CC4-5D6E-409C-BE32-E72D297353CC}">
              <c16:uniqueId val="{0000000B-10C7-407F-AF99-34FA0FEE630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635</c:v>
                </c:pt>
                <c:pt idx="1">
                  <c:v>635</c:v>
                </c:pt>
                <c:pt idx="2">
                  <c:v>635</c:v>
                </c:pt>
              </c:numCache>
            </c:numRef>
          </c:val>
          <c:extLst>
            <c:ext xmlns:c16="http://schemas.microsoft.com/office/drawing/2014/chart" uri="{C3380CC4-5D6E-409C-BE32-E72D297353CC}">
              <c16:uniqueId val="{00000000-B649-453A-8D0B-5586B8F00DA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2050</c:v>
                </c:pt>
                <c:pt idx="1">
                  <c:v>2511</c:v>
                </c:pt>
                <c:pt idx="2">
                  <c:v>2511</c:v>
                </c:pt>
              </c:numCache>
            </c:numRef>
          </c:val>
          <c:extLst>
            <c:ext xmlns:c16="http://schemas.microsoft.com/office/drawing/2014/chart" uri="{C3380CC4-5D6E-409C-BE32-E72D297353CC}">
              <c16:uniqueId val="{00000001-B649-453A-8D0B-5586B8F00DA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2751</c:v>
                </c:pt>
                <c:pt idx="1">
                  <c:v>3090</c:v>
                </c:pt>
                <c:pt idx="2">
                  <c:v>3057</c:v>
                </c:pt>
              </c:numCache>
            </c:numRef>
          </c:val>
          <c:extLst>
            <c:ext xmlns:c16="http://schemas.microsoft.com/office/drawing/2014/chart" uri="{C3380CC4-5D6E-409C-BE32-E72D297353CC}">
              <c16:uniqueId val="{00000002-B649-453A-8D0B-5586B8F00DA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21,751
21,326
268.24
17,874,181
17,171,433
604,837
8,970,228
16,838,720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人口減少が進み、高齢化率も高い（</a:t>
          </a:r>
          <a:r>
            <a:rPr kumimoji="1" lang="en-US" altLang="ja-JP" sz="1050">
              <a:solidFill>
                <a:schemeClr val="dk1"/>
              </a:solidFill>
              <a:effectLst/>
              <a:latin typeface="+mn-lt"/>
              <a:ea typeface="+mn-ea"/>
              <a:cs typeface="+mn-cs"/>
            </a:rPr>
            <a:t>R2</a:t>
          </a:r>
          <a:r>
            <a:rPr kumimoji="1" lang="ja-JP" altLang="ja-JP" sz="1050">
              <a:solidFill>
                <a:schemeClr val="dk1"/>
              </a:solidFill>
              <a:effectLst/>
              <a:latin typeface="+mn-lt"/>
              <a:ea typeface="+mn-ea"/>
              <a:cs typeface="+mn-cs"/>
            </a:rPr>
            <a:t>国調</a:t>
          </a:r>
          <a:r>
            <a:rPr kumimoji="1" lang="en-US" altLang="ja-JP" sz="1050">
              <a:solidFill>
                <a:schemeClr val="dk1"/>
              </a:solidFill>
              <a:effectLst/>
              <a:latin typeface="+mn-lt"/>
              <a:ea typeface="+mn-ea"/>
              <a:cs typeface="+mn-cs"/>
            </a:rPr>
            <a:t>39.2%</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H27</a:t>
          </a:r>
          <a:r>
            <a:rPr kumimoji="1" lang="ja-JP" altLang="ja-JP" sz="1050">
              <a:solidFill>
                <a:schemeClr val="dk1"/>
              </a:solidFill>
              <a:effectLst/>
              <a:latin typeface="+mn-lt"/>
              <a:ea typeface="+mn-ea"/>
              <a:cs typeface="+mn-cs"/>
            </a:rPr>
            <a:t>比</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ポイント増）本市においては、社会福祉費や高齢者保健福祉費等の需要が逓増する一方で、地場基幹産業の</a:t>
          </a:r>
          <a:r>
            <a:rPr kumimoji="1" lang="ja-JP" altLang="en-US" sz="1050">
              <a:solidFill>
                <a:schemeClr val="dk1"/>
              </a:solidFill>
              <a:effectLst/>
              <a:latin typeface="+mn-lt"/>
              <a:ea typeface="+mn-ea"/>
              <a:cs typeface="+mn-cs"/>
            </a:rPr>
            <a:t>景況も安定しない</a:t>
          </a:r>
          <a:r>
            <a:rPr kumimoji="1" lang="ja-JP" altLang="ja-JP" sz="1050">
              <a:solidFill>
                <a:schemeClr val="dk1"/>
              </a:solidFill>
              <a:effectLst/>
              <a:latin typeface="+mn-lt"/>
              <a:ea typeface="+mn-ea"/>
              <a:cs typeface="+mn-cs"/>
            </a:rPr>
            <a:t>状況にある。指数はほぼ横ばいの状態が続いており、島根県平均を上回るものの、全国平均、類似団体と比較すると大きく下回っている。</a:t>
          </a:r>
          <a:endParaRPr lang="ja-JP" altLang="ja-JP" sz="1200">
            <a:effectLst/>
          </a:endParaRPr>
        </a:p>
        <a:p>
          <a:r>
            <a:rPr kumimoji="1" lang="ja-JP" altLang="ja-JP" sz="1050">
              <a:solidFill>
                <a:schemeClr val="dk1"/>
              </a:solidFill>
              <a:effectLst/>
              <a:latin typeface="+mn-lt"/>
              <a:ea typeface="+mn-ea"/>
              <a:cs typeface="+mn-cs"/>
            </a:rPr>
            <a:t>　総合振興計画、総合戦略を基に、産業の振興、定住促進、人口減少対策等を進めることにより、財政基盤の強化を図るとともに、自主財源の確保の取り組み等健全な財政運営に努めていく。</a:t>
          </a:r>
          <a:endParaRPr lang="ja-JP" altLang="ja-JP" sz="12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77107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2607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77107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42635</xdr:rowOff>
    </xdr:from>
    <xdr:to>
      <xdr:col>15</xdr:col>
      <xdr:colOff>82550</xdr:colOff>
      <xdr:row>42</xdr:row>
      <xdr:rowOff>59872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162378</xdr:rowOff>
    </xdr:from>
    <xdr:to>
      <xdr:col>15</xdr:col>
      <xdr:colOff>133350</xdr:colOff>
      <xdr:row>41</xdr:row>
      <xdr:rowOff>92528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42635</xdr:rowOff>
    </xdr:from>
    <xdr:to>
      <xdr:col>11</xdr:col>
      <xdr:colOff>31750</xdr:colOff>
      <xdr:row>42</xdr:row>
      <xdr:rowOff>42635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26307</xdr:rowOff>
    </xdr:from>
    <xdr:to>
      <xdr:col>19</xdr:col>
      <xdr:colOff>184150</xdr:colOff>
      <xdr:row>42</xdr:row>
      <xdr:rowOff>127907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112684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95449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163285</xdr:rowOff>
    </xdr:from>
    <xdr:to>
      <xdr:col>11</xdr:col>
      <xdr:colOff>82550</xdr:colOff>
      <xdr:row>42</xdr:row>
      <xdr:rowOff>93435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78212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163285</xdr:rowOff>
    </xdr:from>
    <xdr:to>
      <xdr:col>7</xdr:col>
      <xdr:colOff>31750</xdr:colOff>
      <xdr:row>42</xdr:row>
      <xdr:rowOff>93435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78212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mn-lt"/>
              <a:ea typeface="+mn-ea"/>
              <a:cs typeface="+mn-cs"/>
            </a:rPr>
            <a:t>経常収支比率は、前年度比</a:t>
          </a:r>
          <a:r>
            <a:rPr kumimoji="1" lang="en-US" altLang="ja-JP" sz="1000">
              <a:solidFill>
                <a:schemeClr val="dk1"/>
              </a:solidFill>
              <a:effectLst/>
              <a:latin typeface="+mn-lt"/>
              <a:ea typeface="+mn-ea"/>
              <a:cs typeface="+mn-cs"/>
            </a:rPr>
            <a:t>3.5</a:t>
          </a:r>
          <a:r>
            <a:rPr kumimoji="1" lang="ja-JP" altLang="ja-JP" sz="1000">
              <a:solidFill>
                <a:schemeClr val="dk1"/>
              </a:solidFill>
              <a:effectLst/>
              <a:latin typeface="+mn-lt"/>
              <a:ea typeface="+mn-ea"/>
              <a:cs typeface="+mn-cs"/>
            </a:rPr>
            <a:t>ﾎﾟｲﾝﾄ悪化した。</a:t>
          </a:r>
          <a:r>
            <a:rPr kumimoji="1" lang="ja-JP" altLang="en-US" sz="1000">
              <a:solidFill>
                <a:schemeClr val="dk1"/>
              </a:solidFill>
              <a:effectLst/>
              <a:latin typeface="+mn-lt"/>
              <a:ea typeface="+mn-ea"/>
              <a:cs typeface="+mn-cs"/>
            </a:rPr>
            <a:t>繰出金以外の人件費、物件費、扶助費、補助費、公債費、維持補修費の全てにおいて増となったことから、分子の経常経費充当一般財源は、全体として前年度比</a:t>
          </a:r>
          <a:r>
            <a:rPr kumimoji="1" lang="en-US" altLang="ja-JP" sz="1000">
              <a:solidFill>
                <a:schemeClr val="dk1"/>
              </a:solidFill>
              <a:effectLst/>
              <a:latin typeface="+mn-lt"/>
              <a:ea typeface="+mn-ea"/>
              <a:cs typeface="+mn-cs"/>
            </a:rPr>
            <a:t>248</a:t>
          </a:r>
          <a:r>
            <a:rPr kumimoji="1" lang="ja-JP" altLang="en-US" sz="1000">
              <a:solidFill>
                <a:schemeClr val="dk1"/>
              </a:solidFill>
              <a:effectLst/>
              <a:latin typeface="+mn-lt"/>
              <a:ea typeface="+mn-ea"/>
              <a:cs typeface="+mn-cs"/>
            </a:rPr>
            <a:t>百万円の増となった。</a:t>
          </a:r>
          <a:r>
            <a:rPr kumimoji="1" lang="ja-JP" altLang="ja-JP" sz="1000">
              <a:solidFill>
                <a:schemeClr val="dk1"/>
              </a:solidFill>
              <a:effectLst/>
              <a:latin typeface="+mn-lt"/>
              <a:ea typeface="+mn-ea"/>
              <a:cs typeface="+mn-cs"/>
            </a:rPr>
            <a:t>一方、分母の経常一般財源収入は、普通交付税や臨時財政対策債の減（計△</a:t>
          </a:r>
          <a:r>
            <a:rPr kumimoji="1" lang="en-US" altLang="ja-JP" sz="1000">
              <a:solidFill>
                <a:schemeClr val="dk1"/>
              </a:solidFill>
              <a:effectLst/>
              <a:latin typeface="+mn-lt"/>
              <a:ea typeface="+mn-ea"/>
              <a:cs typeface="+mn-cs"/>
            </a:rPr>
            <a:t>109</a:t>
          </a:r>
          <a:r>
            <a:rPr kumimoji="1" lang="ja-JP" altLang="ja-JP" sz="1000">
              <a:solidFill>
                <a:schemeClr val="dk1"/>
              </a:solidFill>
              <a:effectLst/>
              <a:latin typeface="+mn-lt"/>
              <a:ea typeface="+mn-ea"/>
              <a:cs typeface="+mn-cs"/>
            </a:rPr>
            <a:t>百万円）等により、</a:t>
          </a:r>
          <a:r>
            <a:rPr kumimoji="1" lang="ja-JP" altLang="en-US" sz="1000">
              <a:solidFill>
                <a:schemeClr val="dk1"/>
              </a:solidFill>
              <a:effectLst/>
              <a:latin typeface="+mn-lt"/>
              <a:ea typeface="+mn-ea"/>
              <a:cs typeface="+mn-cs"/>
            </a:rPr>
            <a:t>前年度比</a:t>
          </a:r>
          <a:r>
            <a:rPr kumimoji="1" lang="en-US" altLang="ja-JP" sz="1000">
              <a:solidFill>
                <a:schemeClr val="dk1"/>
              </a:solidFill>
              <a:effectLst/>
              <a:latin typeface="+mn-lt"/>
              <a:ea typeface="+mn-ea"/>
              <a:cs typeface="+mn-cs"/>
            </a:rPr>
            <a:t>84</a:t>
          </a:r>
          <a:r>
            <a:rPr kumimoji="1" lang="ja-JP" altLang="en-US" sz="1000">
              <a:solidFill>
                <a:schemeClr val="dk1"/>
              </a:solidFill>
              <a:effectLst/>
              <a:latin typeface="+mn-lt"/>
              <a:ea typeface="+mn-ea"/>
              <a:cs typeface="+mn-cs"/>
            </a:rPr>
            <a:t>百万円の</a:t>
          </a:r>
          <a:r>
            <a:rPr kumimoji="1" lang="ja-JP" altLang="ja-JP" sz="1000">
              <a:solidFill>
                <a:schemeClr val="dk1"/>
              </a:solidFill>
              <a:effectLst/>
              <a:latin typeface="+mn-lt"/>
              <a:ea typeface="+mn-ea"/>
              <a:cs typeface="+mn-cs"/>
            </a:rPr>
            <a:t>減</a:t>
          </a:r>
          <a:r>
            <a:rPr kumimoji="1" lang="ja-JP" altLang="en-US" sz="1000">
              <a:solidFill>
                <a:schemeClr val="dk1"/>
              </a:solidFill>
              <a:effectLst/>
              <a:latin typeface="+mn-lt"/>
              <a:ea typeface="+mn-ea"/>
              <a:cs typeface="+mn-cs"/>
            </a:rPr>
            <a:t>となった</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分子の増に対し、</a:t>
          </a:r>
          <a:r>
            <a:rPr kumimoji="1" lang="ja-JP" altLang="ja-JP" sz="1000">
              <a:solidFill>
                <a:schemeClr val="dk1"/>
              </a:solidFill>
              <a:effectLst/>
              <a:latin typeface="+mn-lt"/>
              <a:ea typeface="+mn-ea"/>
              <a:cs typeface="+mn-cs"/>
            </a:rPr>
            <a:t>分母の減</a:t>
          </a:r>
          <a:r>
            <a:rPr kumimoji="1" lang="ja-JP" altLang="en-US" sz="1000">
              <a:solidFill>
                <a:schemeClr val="dk1"/>
              </a:solidFill>
              <a:effectLst/>
              <a:latin typeface="+mn-lt"/>
              <a:ea typeface="+mn-ea"/>
              <a:cs typeface="+mn-cs"/>
            </a:rPr>
            <a:t>となったことで</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母子間差が縮小し上昇（硬直化）した。</a:t>
          </a:r>
          <a:endParaRPr lang="ja-JP" altLang="ja-JP" sz="1100">
            <a:effectLst/>
          </a:endParaRPr>
        </a:p>
        <a:p>
          <a:r>
            <a:rPr kumimoji="1" lang="ja-JP" altLang="ja-JP" sz="1000">
              <a:solidFill>
                <a:schemeClr val="dk1"/>
              </a:solidFill>
              <a:effectLst/>
              <a:latin typeface="+mn-lt"/>
              <a:ea typeface="+mn-ea"/>
              <a:cs typeface="+mn-cs"/>
            </a:rPr>
            <a:t>　今後も主な収入源となっている普通交付税や税収入等の動向を注視しながら、増加傾向にある歳出経費について見直し、抑制を図っていく。</a:t>
          </a:r>
          <a:endParaRPr lang="ja-JP" altLang="ja-JP" sz="11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66</xdr:row>
      <xdr:rowOff>106680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6279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54102</xdr:rowOff>
    </xdr:from>
    <xdr:to>
      <xdr:col>23</xdr:col>
      <xdr:colOff>133350</xdr:colOff>
      <xdr:row>63</xdr:row>
      <xdr:rowOff>51562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84002"/>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80772</xdr:rowOff>
    </xdr:from>
    <xdr:to>
      <xdr:col>19</xdr:col>
      <xdr:colOff>133350</xdr:colOff>
      <xdr:row>62</xdr:row>
      <xdr:rowOff>54102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3922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100601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80772</xdr:rowOff>
    </xdr:from>
    <xdr:to>
      <xdr:col>15</xdr:col>
      <xdr:colOff>82550</xdr:colOff>
      <xdr:row>62</xdr:row>
      <xdr:rowOff>39624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3922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39624</xdr:rowOff>
    </xdr:from>
    <xdr:to>
      <xdr:col>11</xdr:col>
      <xdr:colOff>31750</xdr:colOff>
      <xdr:row>62</xdr:row>
      <xdr:rowOff>112014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66952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32258</xdr:rowOff>
    </xdr:from>
    <xdr:to>
      <xdr:col>11</xdr:col>
      <xdr:colOff>82550</xdr:colOff>
      <xdr:row>62</xdr:row>
      <xdr:rowOff>133858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118635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762</xdr:rowOff>
    </xdr:from>
    <xdr:to>
      <xdr:col>23</xdr:col>
      <xdr:colOff>184150</xdr:colOff>
      <xdr:row>63</xdr:row>
      <xdr:rowOff>102362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144289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7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3302</xdr:rowOff>
    </xdr:from>
    <xdr:to>
      <xdr:col>19</xdr:col>
      <xdr:colOff>184150</xdr:colOff>
      <xdr:row>62</xdr:row>
      <xdr:rowOff>104902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89679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19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29972</xdr:rowOff>
    </xdr:from>
    <xdr:to>
      <xdr:col>15</xdr:col>
      <xdr:colOff>133350</xdr:colOff>
      <xdr:row>61</xdr:row>
      <xdr:rowOff>131572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116349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7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160274</xdr:rowOff>
    </xdr:from>
    <xdr:to>
      <xdr:col>11</xdr:col>
      <xdr:colOff>82550</xdr:colOff>
      <xdr:row>62</xdr:row>
      <xdr:rowOff>90424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100601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[218,581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令和５年度では物件費が減（△</a:t>
          </a:r>
          <a:r>
            <a:rPr kumimoji="1" lang="en-US" altLang="ja-JP" sz="1000">
              <a:solidFill>
                <a:schemeClr val="dk1"/>
              </a:solidFill>
              <a:effectLst/>
              <a:latin typeface="+mn-lt"/>
              <a:ea typeface="+mn-ea"/>
              <a:cs typeface="+mn-cs"/>
            </a:rPr>
            <a:t>53</a:t>
          </a:r>
          <a:r>
            <a:rPr kumimoji="1" lang="ja-JP" altLang="en-US" sz="1000">
              <a:solidFill>
                <a:schemeClr val="dk1"/>
              </a:solidFill>
              <a:effectLst/>
              <a:latin typeface="+mn-lt"/>
              <a:ea typeface="+mn-ea"/>
              <a:cs typeface="+mn-cs"/>
            </a:rPr>
            <a:t>百万円）となったが、</a:t>
          </a:r>
          <a:r>
            <a:rPr kumimoji="1" lang="ja-JP" altLang="ja-JP" sz="1000">
              <a:solidFill>
                <a:schemeClr val="dk1"/>
              </a:solidFill>
              <a:effectLst/>
              <a:latin typeface="+mn-lt"/>
              <a:ea typeface="+mn-ea"/>
              <a:cs typeface="+mn-cs"/>
            </a:rPr>
            <a:t>人件費</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物件費</a:t>
          </a:r>
          <a:r>
            <a:rPr kumimoji="1" lang="ja-JP" altLang="en-US" sz="1000">
              <a:solidFill>
                <a:schemeClr val="dk1"/>
              </a:solidFill>
              <a:effectLst/>
              <a:latin typeface="+mn-lt"/>
              <a:ea typeface="+mn-ea"/>
              <a:cs typeface="+mn-cs"/>
            </a:rPr>
            <a:t>等合計額の人口１人当たりの金額が類似団体平均を上回っているのは、主に人件費が要因となっている。　</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職員数は、定員管理計画に基づき減少しているものの、人口に占める職員数の割合は、類似団体内の中でも平均を上回る位置に給与水準を含め（ラスパイレス指数）あることに起因する。また、物件費の中でも</a:t>
          </a:r>
          <a:r>
            <a:rPr kumimoji="1" lang="ja-JP" altLang="ja-JP" sz="1000">
              <a:solidFill>
                <a:schemeClr val="dk1"/>
              </a:solidFill>
              <a:effectLst/>
              <a:latin typeface="+mn-lt"/>
              <a:ea typeface="+mn-ea"/>
              <a:cs typeface="+mn-cs"/>
            </a:rPr>
            <a:t>自治体</a:t>
          </a:r>
          <a:r>
            <a:rPr kumimoji="1" lang="en-US" altLang="ja-JP" sz="1000">
              <a:solidFill>
                <a:schemeClr val="dk1"/>
              </a:solidFill>
              <a:effectLst/>
              <a:latin typeface="+mn-lt"/>
              <a:ea typeface="+mn-ea"/>
              <a:cs typeface="+mn-cs"/>
            </a:rPr>
            <a:t>DX</a:t>
          </a:r>
          <a:r>
            <a:rPr kumimoji="1" lang="ja-JP" altLang="ja-JP" sz="1000">
              <a:solidFill>
                <a:schemeClr val="dk1"/>
              </a:solidFill>
              <a:effectLst/>
              <a:latin typeface="+mn-lt"/>
              <a:ea typeface="+mn-ea"/>
              <a:cs typeface="+mn-cs"/>
            </a:rPr>
            <a:t>に伴うシステム導入・維持経費など</a:t>
          </a:r>
          <a:r>
            <a:rPr kumimoji="1" lang="ja-JP" altLang="en-US" sz="1000">
              <a:solidFill>
                <a:schemeClr val="dk1"/>
              </a:solidFill>
              <a:effectLst/>
              <a:latin typeface="+mn-lt"/>
              <a:ea typeface="+mn-ea"/>
              <a:cs typeface="+mn-cs"/>
            </a:rPr>
            <a:t>については、地域内の</a:t>
          </a:r>
          <a:r>
            <a:rPr kumimoji="1" lang="en-US" altLang="ja-JP" sz="1000">
              <a:solidFill>
                <a:schemeClr val="dk1"/>
              </a:solidFill>
              <a:effectLst/>
              <a:latin typeface="+mn-lt"/>
              <a:ea typeface="+mn-ea"/>
              <a:cs typeface="+mn-cs"/>
            </a:rPr>
            <a:t>IT</a:t>
          </a:r>
          <a:r>
            <a:rPr kumimoji="1" lang="ja-JP" altLang="en-US" sz="1000">
              <a:solidFill>
                <a:schemeClr val="dk1"/>
              </a:solidFill>
              <a:effectLst/>
              <a:latin typeface="+mn-lt"/>
              <a:ea typeface="+mn-ea"/>
              <a:cs typeface="+mn-cs"/>
            </a:rPr>
            <a:t>専門人材の不足から県外ベンダーに依存する状況から経費が</a:t>
          </a:r>
          <a:r>
            <a:rPr kumimoji="1" lang="ja-JP" altLang="ja-JP" sz="1000">
              <a:solidFill>
                <a:schemeClr val="dk1"/>
              </a:solidFill>
              <a:effectLst/>
              <a:latin typeface="+mn-lt"/>
              <a:ea typeface="+mn-ea"/>
              <a:cs typeface="+mn-cs"/>
            </a:rPr>
            <a:t>増加傾向にある。</a:t>
          </a:r>
          <a:r>
            <a:rPr kumimoji="1" lang="ja-JP" altLang="en-US" sz="1000">
              <a:solidFill>
                <a:schemeClr val="dk1"/>
              </a:solidFill>
              <a:effectLst/>
              <a:latin typeface="+mn-lt"/>
              <a:ea typeface="+mn-ea"/>
              <a:cs typeface="+mn-cs"/>
            </a:rPr>
            <a:t>適正な人員管理と</a:t>
          </a:r>
          <a:r>
            <a:rPr kumimoji="1" lang="ja-JP" altLang="ja-JP" sz="1000">
              <a:solidFill>
                <a:schemeClr val="dk1"/>
              </a:solidFill>
              <a:effectLst/>
              <a:latin typeface="+mn-lt"/>
              <a:ea typeface="+mn-ea"/>
              <a:cs typeface="+mn-cs"/>
            </a:rPr>
            <a:t>業務を効率化</a:t>
          </a:r>
          <a:r>
            <a:rPr kumimoji="1" lang="ja-JP" altLang="en-US" sz="1000">
              <a:solidFill>
                <a:schemeClr val="dk1"/>
              </a:solidFill>
              <a:effectLst/>
              <a:latin typeface="+mn-lt"/>
              <a:ea typeface="+mn-ea"/>
              <a:cs typeface="+mn-cs"/>
            </a:rPr>
            <a:t>図るとともに</a:t>
          </a:r>
          <a:r>
            <a:rPr kumimoji="1" lang="ja-JP" altLang="ja-JP" sz="1000">
              <a:solidFill>
                <a:schemeClr val="dk1"/>
              </a:solidFill>
              <a:effectLst/>
              <a:latin typeface="+mn-lt"/>
              <a:ea typeface="+mn-ea"/>
              <a:cs typeface="+mn-cs"/>
            </a:rPr>
            <a:t>、施設の老朽化により増加が見込まれる物件費や維持補修費も、事業の精査、施設の統合</a:t>
          </a:r>
          <a:r>
            <a:rPr kumimoji="1" lang="ja-JP" altLang="en-US" sz="1000">
              <a:solidFill>
                <a:schemeClr val="dk1"/>
              </a:solidFill>
              <a:effectLst/>
              <a:latin typeface="+mn-lt"/>
              <a:ea typeface="+mn-ea"/>
              <a:cs typeface="+mn-cs"/>
            </a:rPr>
            <a:t>・集約化を</a:t>
          </a:r>
          <a:r>
            <a:rPr kumimoji="1" lang="ja-JP" altLang="ja-JP" sz="1000">
              <a:solidFill>
                <a:schemeClr val="dk1"/>
              </a:solidFill>
              <a:effectLst/>
              <a:latin typeface="+mn-lt"/>
              <a:ea typeface="+mn-ea"/>
              <a:cs typeface="+mn-cs"/>
            </a:rPr>
            <a:t>図っていく。</a:t>
          </a:r>
          <a:endParaRPr lang="ja-JP" altLang="ja-JP" sz="11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79835</xdr:rowOff>
    </xdr:from>
    <xdr:to>
      <xdr:col>23</xdr:col>
      <xdr:colOff>133350</xdr:colOff>
      <xdr:row>89</xdr:row>
      <xdr:rowOff>143230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95835"/>
          <a:ext cx="0" cy="160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115307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143230</xdr:rowOff>
    </xdr:from>
    <xdr:to>
      <xdr:col>24</xdr:col>
      <xdr:colOff>12700</xdr:colOff>
      <xdr:row>89</xdr:row>
      <xdr:rowOff>143230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166212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79835</xdr:rowOff>
    </xdr:from>
    <xdr:to>
      <xdr:col>24</xdr:col>
      <xdr:colOff>12700</xdr:colOff>
      <xdr:row>80</xdr:row>
      <xdr:rowOff>79835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9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73589</xdr:rowOff>
    </xdr:from>
    <xdr:to>
      <xdr:col>23</xdr:col>
      <xdr:colOff>133350</xdr:colOff>
      <xdr:row>82</xdr:row>
      <xdr:rowOff>93080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32489"/>
          <a:ext cx="838200" cy="1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98525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14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81998</xdr:rowOff>
    </xdr:from>
    <xdr:to>
      <xdr:col>23</xdr:col>
      <xdr:colOff>184150</xdr:colOff>
      <xdr:row>82</xdr:row>
      <xdr:rowOff>12148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6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67320</xdr:rowOff>
    </xdr:from>
    <xdr:to>
      <xdr:col>19</xdr:col>
      <xdr:colOff>133350</xdr:colOff>
      <xdr:row>82</xdr:row>
      <xdr:rowOff>73589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26220"/>
          <a:ext cx="889000" cy="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85306</xdr:rowOff>
    </xdr:from>
    <xdr:to>
      <xdr:col>19</xdr:col>
      <xdr:colOff>184150</xdr:colOff>
      <xdr:row>82</xdr:row>
      <xdr:rowOff>15456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25633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741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160043</xdr:rowOff>
    </xdr:from>
    <xdr:to>
      <xdr:col>15</xdr:col>
      <xdr:colOff>82550</xdr:colOff>
      <xdr:row>82</xdr:row>
      <xdr:rowOff>67320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47493"/>
          <a:ext cx="889000" cy="7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69304</xdr:rowOff>
    </xdr:from>
    <xdr:to>
      <xdr:col>15</xdr:col>
      <xdr:colOff>133350</xdr:colOff>
      <xdr:row>81</xdr:row>
      <xdr:rowOff>170904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9631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2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101532</xdr:rowOff>
    </xdr:from>
    <xdr:to>
      <xdr:col>11</xdr:col>
      <xdr:colOff>31750</xdr:colOff>
      <xdr:row>81</xdr:row>
      <xdr:rowOff>160043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88982"/>
          <a:ext cx="889000" cy="5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87396</xdr:rowOff>
    </xdr:from>
    <xdr:to>
      <xdr:col>11</xdr:col>
      <xdr:colOff>82550</xdr:colOff>
      <xdr:row>82</xdr:row>
      <xdr:rowOff>17546</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27723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4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13419</xdr:rowOff>
    </xdr:from>
    <xdr:to>
      <xdr:col>7</xdr:col>
      <xdr:colOff>31750</xdr:colOff>
      <xdr:row>81</xdr:row>
      <xdr:rowOff>115019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125196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66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42280</xdr:rowOff>
    </xdr:from>
    <xdr:to>
      <xdr:col>23</xdr:col>
      <xdr:colOff>184150</xdr:colOff>
      <xdr:row>82</xdr:row>
      <xdr:rowOff>143880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14357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22789</xdr:rowOff>
    </xdr:from>
    <xdr:to>
      <xdr:col>19</xdr:col>
      <xdr:colOff>184150</xdr:colOff>
      <xdr:row>82</xdr:row>
      <xdr:rowOff>124389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8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109166</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68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16520</xdr:rowOff>
    </xdr:from>
    <xdr:to>
      <xdr:col>15</xdr:col>
      <xdr:colOff>133350</xdr:colOff>
      <xdr:row>82</xdr:row>
      <xdr:rowOff>118120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102897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6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109243</xdr:rowOff>
    </xdr:from>
    <xdr:to>
      <xdr:col>11</xdr:col>
      <xdr:colOff>82550</xdr:colOff>
      <xdr:row>82</xdr:row>
      <xdr:rowOff>39393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9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24170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08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50732</xdr:rowOff>
    </xdr:from>
    <xdr:to>
      <xdr:col>7</xdr:col>
      <xdr:colOff>31750</xdr:colOff>
      <xdr:row>81</xdr:row>
      <xdr:rowOff>152332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3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137109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2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年間においては、</a:t>
          </a:r>
          <a:r>
            <a:rPr kumimoji="1" lang="ja-JP" altLang="ja-JP" sz="1100">
              <a:solidFill>
                <a:schemeClr val="dk1"/>
              </a:solidFill>
              <a:effectLst/>
              <a:latin typeface="+mn-lt"/>
              <a:ea typeface="+mn-ea"/>
              <a:cs typeface="+mn-cs"/>
            </a:rPr>
            <a:t>給与カットの実施により、</a:t>
          </a:r>
          <a:r>
            <a:rPr kumimoji="1" lang="ja-JP" altLang="en-US" sz="1100">
              <a:solidFill>
                <a:schemeClr val="dk1"/>
              </a:solidFill>
              <a:effectLst/>
              <a:latin typeface="+mn-lt"/>
              <a:ea typeface="+mn-ea"/>
              <a:cs typeface="+mn-cs"/>
            </a:rPr>
            <a:t>類似団体</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を下回っていた。</a:t>
          </a:r>
          <a:endParaRPr lang="ja-JP" altLang="ja-JP" sz="1400">
            <a:effectLst/>
          </a:endParaRPr>
        </a:p>
        <a:p>
          <a:r>
            <a:rPr kumimoji="1" lang="ja-JP" altLang="en-US" sz="1100">
              <a:solidFill>
                <a:schemeClr val="dk1"/>
              </a:solidFill>
              <a:effectLst/>
              <a:latin typeface="+mn-lt"/>
              <a:ea typeface="+mn-ea"/>
              <a:cs typeface="+mn-cs"/>
            </a:rPr>
            <a:t>　令和５年度においては、前年度比で</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ポイント減少の</a:t>
          </a:r>
          <a:r>
            <a:rPr kumimoji="1" lang="en-US" altLang="ja-JP" sz="1100">
              <a:solidFill>
                <a:schemeClr val="dk1"/>
              </a:solidFill>
              <a:effectLst/>
              <a:latin typeface="+mn-lt"/>
              <a:ea typeface="+mn-ea"/>
              <a:cs typeface="+mn-cs"/>
            </a:rPr>
            <a:t>98.4</a:t>
          </a:r>
          <a:r>
            <a:rPr kumimoji="1" lang="ja-JP" altLang="en-US" sz="1100">
              <a:solidFill>
                <a:schemeClr val="dk1"/>
              </a:solidFill>
              <a:effectLst/>
              <a:latin typeface="+mn-lt"/>
              <a:ea typeface="+mn-ea"/>
              <a:cs typeface="+mn-cs"/>
            </a:rPr>
            <a:t>となったが、給与カットの</a:t>
          </a:r>
          <a:r>
            <a:rPr kumimoji="1" lang="ja-JP" altLang="ja-JP" sz="1100">
              <a:solidFill>
                <a:schemeClr val="dk1"/>
              </a:solidFill>
              <a:effectLst/>
              <a:latin typeface="+mn-lt"/>
              <a:ea typeface="+mn-ea"/>
              <a:cs typeface="+mn-cs"/>
            </a:rPr>
            <a:t>終了以降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、類似団体平均よりも高い</a:t>
          </a:r>
          <a:r>
            <a:rPr kumimoji="1" lang="ja-JP" altLang="en-US" sz="1100">
              <a:solidFill>
                <a:schemeClr val="dk1"/>
              </a:solidFill>
              <a:effectLst/>
              <a:latin typeface="+mn-lt"/>
              <a:ea typeface="+mn-ea"/>
              <a:cs typeface="+mn-cs"/>
            </a:rPr>
            <a:t>数値で推移しており、</a:t>
          </a:r>
          <a:r>
            <a:rPr kumimoji="1" lang="ja-JP" altLang="ja-JP" sz="1100">
              <a:solidFill>
                <a:schemeClr val="dk1"/>
              </a:solidFill>
              <a:effectLst/>
              <a:latin typeface="+mn-lt"/>
              <a:ea typeface="+mn-ea"/>
              <a:cs typeface="+mn-cs"/>
            </a:rPr>
            <a:t>年功的な要素が強い昇給、昇格制度の在り方や手当の見直しなど適正化に努める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907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39800"/>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84</xdr:row>
      <xdr:rowOff>168729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50158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30134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08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151493</xdr:rowOff>
    </xdr:from>
    <xdr:to>
      <xdr:col>77</xdr:col>
      <xdr:colOff>44450</xdr:colOff>
      <xdr:row>84</xdr:row>
      <xdr:rowOff>168729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5532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151493</xdr:rowOff>
    </xdr:from>
    <xdr:to>
      <xdr:col>72</xdr:col>
      <xdr:colOff>203200</xdr:colOff>
      <xdr:row>85</xdr:row>
      <xdr:rowOff>135164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55329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85</xdr:row>
      <xdr:rowOff>135164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58776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5641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21063</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42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32856</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100693</xdr:rowOff>
    </xdr:from>
    <xdr:to>
      <xdr:col>73</xdr:col>
      <xdr:colOff>44450</xdr:colOff>
      <xdr:row>85</xdr:row>
      <xdr:rowOff>30843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15620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職員数については、平成</a:t>
          </a:r>
          <a:r>
            <a:rPr kumimoji="1" lang="en-US" altLang="ja-JP" sz="1000">
              <a:solidFill>
                <a:schemeClr val="dk1"/>
              </a:solidFill>
              <a:effectLst/>
              <a:latin typeface="+mn-lt"/>
              <a:ea typeface="+mn-ea"/>
              <a:cs typeface="+mn-cs"/>
            </a:rPr>
            <a:t>16</a:t>
          </a:r>
          <a:r>
            <a:rPr kumimoji="1" lang="ja-JP" altLang="ja-JP" sz="1000">
              <a:solidFill>
                <a:schemeClr val="dk1"/>
              </a:solidFill>
              <a:effectLst/>
              <a:latin typeface="+mn-lt"/>
              <a:ea typeface="+mn-ea"/>
              <a:cs typeface="+mn-cs"/>
            </a:rPr>
            <a:t>年度の市町村合併時に策定した定員管理計画</a:t>
          </a:r>
          <a:r>
            <a:rPr kumimoji="1" lang="ja-JP" altLang="en-US" sz="1000">
              <a:solidFill>
                <a:schemeClr val="dk1"/>
              </a:solidFill>
              <a:effectLst/>
              <a:latin typeface="+mn-lt"/>
              <a:ea typeface="+mn-ea"/>
              <a:cs typeface="+mn-cs"/>
            </a:rPr>
            <a:t>の着実な実施によって、削減目標を</a:t>
          </a:r>
          <a:r>
            <a:rPr kumimoji="1" lang="ja-JP" altLang="ja-JP" sz="1000">
              <a:solidFill>
                <a:schemeClr val="dk1"/>
              </a:solidFill>
              <a:effectLst/>
              <a:latin typeface="+mn-lt"/>
              <a:ea typeface="+mn-ea"/>
              <a:cs typeface="+mn-cs"/>
            </a:rPr>
            <a:t>達成</a:t>
          </a:r>
          <a:r>
            <a:rPr kumimoji="1" lang="ja-JP" altLang="en-US" sz="1000">
              <a:solidFill>
                <a:schemeClr val="dk1"/>
              </a:solidFill>
              <a:effectLst/>
              <a:latin typeface="+mn-lt"/>
              <a:ea typeface="+mn-ea"/>
              <a:cs typeface="+mn-cs"/>
            </a:rPr>
            <a:t>をしている。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現在、令和</a:t>
          </a:r>
          <a:r>
            <a:rPr kumimoji="1" lang="en-US" altLang="ja-JP" sz="1000">
              <a:solidFill>
                <a:schemeClr val="dk1"/>
              </a:solidFill>
              <a:effectLst/>
              <a:latin typeface="+mn-lt"/>
              <a:ea typeface="+mn-ea"/>
              <a:cs typeface="+mn-cs"/>
            </a:rPr>
            <a:t>3</a:t>
          </a:r>
          <a:r>
            <a:rPr kumimoji="1" lang="ja-JP" altLang="en-US" sz="1000">
              <a:solidFill>
                <a:schemeClr val="dk1"/>
              </a:solidFill>
              <a:effectLst/>
              <a:latin typeface="+mn-lt"/>
              <a:ea typeface="+mn-ea"/>
              <a:cs typeface="+mn-cs"/>
            </a:rPr>
            <a:t>年度からの第４次定員管理計画において、令和</a:t>
          </a:r>
          <a:r>
            <a:rPr kumimoji="1" lang="en-US" altLang="ja-JP" sz="1000">
              <a:solidFill>
                <a:schemeClr val="dk1"/>
              </a:solidFill>
              <a:effectLst/>
              <a:latin typeface="+mn-lt"/>
              <a:ea typeface="+mn-ea"/>
              <a:cs typeface="+mn-cs"/>
            </a:rPr>
            <a:t>8</a:t>
          </a:r>
          <a:r>
            <a:rPr kumimoji="1" lang="ja-JP" altLang="en-US"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4</a:t>
          </a:r>
          <a:r>
            <a:rPr kumimoji="1" lang="ja-JP" altLang="en-US" sz="1000">
              <a:solidFill>
                <a:schemeClr val="dk1"/>
              </a:solidFill>
              <a:effectLst/>
              <a:latin typeface="+mn-lt"/>
              <a:ea typeface="+mn-ea"/>
              <a:cs typeface="+mn-cs"/>
            </a:rPr>
            <a:t>月</a:t>
          </a:r>
          <a:r>
            <a:rPr kumimoji="1" lang="en-US" altLang="ja-JP" sz="1000">
              <a:solidFill>
                <a:schemeClr val="dk1"/>
              </a:solidFill>
              <a:effectLst/>
              <a:latin typeface="+mn-lt"/>
              <a:ea typeface="+mn-ea"/>
              <a:cs typeface="+mn-cs"/>
            </a:rPr>
            <a:t>1</a:t>
          </a:r>
          <a:r>
            <a:rPr kumimoji="1" lang="ja-JP" altLang="en-US" sz="1000">
              <a:solidFill>
                <a:schemeClr val="dk1"/>
              </a:solidFill>
              <a:effectLst/>
              <a:latin typeface="+mn-lt"/>
              <a:ea typeface="+mn-ea"/>
              <a:cs typeface="+mn-cs"/>
            </a:rPr>
            <a:t>日までの</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年間で</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人</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削減</a:t>
          </a:r>
          <a:r>
            <a:rPr kumimoji="1" lang="ja-JP" altLang="en-US" sz="1000">
              <a:solidFill>
                <a:schemeClr val="dk1"/>
              </a:solidFill>
              <a:effectLst/>
              <a:latin typeface="+mn-lt"/>
              <a:ea typeface="+mn-ea"/>
              <a:cs typeface="+mn-cs"/>
            </a:rPr>
            <a:t>目標</a:t>
          </a:r>
          <a:r>
            <a:rPr kumimoji="1" lang="ja-JP" altLang="ja-JP" sz="1000">
              <a:solidFill>
                <a:schemeClr val="dk1"/>
              </a:solidFill>
              <a:effectLst/>
              <a:latin typeface="+mn-lt"/>
              <a:ea typeface="+mn-ea"/>
              <a:cs typeface="+mn-cs"/>
            </a:rPr>
            <a:t>を掲げている</a:t>
          </a:r>
          <a:r>
            <a:rPr kumimoji="1" lang="ja-JP" altLang="en-US" sz="1000">
              <a:solidFill>
                <a:schemeClr val="dk1"/>
              </a:solidFill>
              <a:effectLst/>
              <a:latin typeface="+mn-lt"/>
              <a:ea typeface="+mn-ea"/>
              <a:cs typeface="+mn-cs"/>
            </a:rPr>
            <a:t>が、本市の人口減少が職員の削減スピードを超える速さで進んでいるため、人口当たりの職員数は微増し、また類似団体比においても、若干乖離が生じた。行政職員に求められるサービスの質が量とともに高まる中、</a:t>
          </a:r>
          <a:r>
            <a:rPr kumimoji="1" lang="ja-JP" altLang="ja-JP" sz="1000">
              <a:solidFill>
                <a:schemeClr val="dk1"/>
              </a:solidFill>
              <a:effectLst/>
              <a:latin typeface="+mn-lt"/>
              <a:ea typeface="+mn-ea"/>
              <a:cs typeface="+mn-cs"/>
            </a:rPr>
            <a:t>職員の採用</a:t>
          </a:r>
          <a:r>
            <a:rPr kumimoji="1" lang="ja-JP" altLang="en-US" sz="1000">
              <a:solidFill>
                <a:schemeClr val="dk1"/>
              </a:solidFill>
              <a:effectLst/>
              <a:latin typeface="+mn-lt"/>
              <a:ea typeface="+mn-ea"/>
              <a:cs typeface="+mn-cs"/>
            </a:rPr>
            <a:t>人数に</a:t>
          </a:r>
          <a:r>
            <a:rPr kumimoji="1" lang="ja-JP" altLang="ja-JP" sz="1000">
              <a:solidFill>
                <a:schemeClr val="dk1"/>
              </a:solidFill>
              <a:effectLst/>
              <a:latin typeface="+mn-lt"/>
              <a:ea typeface="+mn-ea"/>
              <a:cs typeface="+mn-cs"/>
            </a:rPr>
            <a:t>ついては、</a:t>
          </a:r>
          <a:r>
            <a:rPr kumimoji="1" lang="ja-JP" altLang="en-US" sz="1000">
              <a:solidFill>
                <a:schemeClr val="dk1"/>
              </a:solidFill>
              <a:effectLst/>
              <a:latin typeface="+mn-lt"/>
              <a:ea typeface="+mn-ea"/>
              <a:cs typeface="+mn-cs"/>
            </a:rPr>
            <a:t>行政サービスの効率化や見直しを踏まえた</a:t>
          </a:r>
          <a:r>
            <a:rPr kumimoji="1" lang="ja-JP" altLang="ja-JP" sz="1000">
              <a:solidFill>
                <a:schemeClr val="dk1"/>
              </a:solidFill>
              <a:effectLst/>
              <a:latin typeface="+mn-lt"/>
              <a:ea typeface="+mn-ea"/>
              <a:cs typeface="+mn-cs"/>
            </a:rPr>
            <a:t>適正な</a:t>
          </a:r>
          <a:r>
            <a:rPr kumimoji="1" lang="ja-JP" altLang="en-US" sz="1000">
              <a:solidFill>
                <a:schemeClr val="dk1"/>
              </a:solidFill>
              <a:effectLst/>
              <a:latin typeface="+mn-lt"/>
              <a:ea typeface="+mn-ea"/>
              <a:cs typeface="+mn-cs"/>
            </a:rPr>
            <a:t>人事管理に努める。</a:t>
          </a:r>
          <a:endParaRPr lang="ja-JP" altLang="ja-JP" sz="11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85048</xdr:rowOff>
    </xdr:from>
    <xdr:to>
      <xdr:col>81</xdr:col>
      <xdr:colOff>44450</xdr:colOff>
      <xdr:row>67</xdr:row>
      <xdr:rowOff>116205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00598"/>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171425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85048</xdr:rowOff>
    </xdr:from>
    <xdr:to>
      <xdr:col>81</xdr:col>
      <xdr:colOff>133350</xdr:colOff>
      <xdr:row>59</xdr:row>
      <xdr:rowOff>85048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0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117898</xdr:rowOff>
    </xdr:from>
    <xdr:to>
      <xdr:col>81</xdr:col>
      <xdr:colOff>44450</xdr:colOff>
      <xdr:row>60</xdr:row>
      <xdr:rowOff>123529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04898"/>
          <a:ext cx="8382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38181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21654</xdr:rowOff>
    </xdr:from>
    <xdr:to>
      <xdr:col>81</xdr:col>
      <xdr:colOff>95250</xdr:colOff>
      <xdr:row>60</xdr:row>
      <xdr:rowOff>123254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115083</xdr:rowOff>
    </xdr:from>
    <xdr:to>
      <xdr:col>77</xdr:col>
      <xdr:colOff>44450</xdr:colOff>
      <xdr:row>60</xdr:row>
      <xdr:rowOff>117898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02083"/>
          <a:ext cx="889000" cy="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20447</xdr:rowOff>
    </xdr:from>
    <xdr:to>
      <xdr:col>77</xdr:col>
      <xdr:colOff>95250</xdr:colOff>
      <xdr:row>60</xdr:row>
      <xdr:rowOff>122047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132224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76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105833</xdr:rowOff>
    </xdr:from>
    <xdr:to>
      <xdr:col>72</xdr:col>
      <xdr:colOff>203200</xdr:colOff>
      <xdr:row>60</xdr:row>
      <xdr:rowOff>115083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92833"/>
          <a:ext cx="889000" cy="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16023</xdr:rowOff>
    </xdr:from>
    <xdr:to>
      <xdr:col>73</xdr:col>
      <xdr:colOff>44450</xdr:colOff>
      <xdr:row>60</xdr:row>
      <xdr:rowOff>117623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127800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7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98192</xdr:rowOff>
    </xdr:from>
    <xdr:to>
      <xdr:col>68</xdr:col>
      <xdr:colOff>152400</xdr:colOff>
      <xdr:row>60</xdr:row>
      <xdr:rowOff>105833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85192"/>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39349</xdr:rowOff>
    </xdr:from>
    <xdr:to>
      <xdr:col>68</xdr:col>
      <xdr:colOff>203200</xdr:colOff>
      <xdr:row>60</xdr:row>
      <xdr:rowOff>140949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151126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9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29294</xdr:rowOff>
    </xdr:from>
    <xdr:to>
      <xdr:col>64</xdr:col>
      <xdr:colOff>152400</xdr:colOff>
      <xdr:row>60</xdr:row>
      <xdr:rowOff>130894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141071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8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72729</xdr:rowOff>
    </xdr:from>
    <xdr:to>
      <xdr:col>81</xdr:col>
      <xdr:colOff>95250</xdr:colOff>
      <xdr:row>61</xdr:row>
      <xdr:rowOff>2879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5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44806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3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67098</xdr:rowOff>
    </xdr:from>
    <xdr:to>
      <xdr:col>77</xdr:col>
      <xdr:colOff>95250</xdr:colOff>
      <xdr:row>60</xdr:row>
      <xdr:rowOff>168698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153475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440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64283</xdr:rowOff>
    </xdr:from>
    <xdr:to>
      <xdr:col>73</xdr:col>
      <xdr:colOff>44450</xdr:colOff>
      <xdr:row>60</xdr:row>
      <xdr:rowOff>165883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5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150660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437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55033</xdr:rowOff>
    </xdr:from>
    <xdr:to>
      <xdr:col>68</xdr:col>
      <xdr:colOff>203200</xdr:colOff>
      <xdr:row>60</xdr:row>
      <xdr:rowOff>156633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141410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47392</xdr:rowOff>
    </xdr:from>
    <xdr:to>
      <xdr:col>64</xdr:col>
      <xdr:colOff>152400</xdr:colOff>
      <xdr:row>60</xdr:row>
      <xdr:rowOff>148992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3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133769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42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令和</a:t>
          </a:r>
          <a:r>
            <a:rPr kumimoji="1" lang="en-US" altLang="ja-JP" sz="1050">
              <a:solidFill>
                <a:schemeClr val="dk1"/>
              </a:solidFill>
              <a:effectLst/>
              <a:latin typeface="+mn-lt"/>
              <a:ea typeface="+mn-ea"/>
              <a:cs typeface="+mn-cs"/>
            </a:rPr>
            <a:t>5</a:t>
          </a:r>
          <a:r>
            <a:rPr kumimoji="1" lang="ja-JP" altLang="en-US" sz="1050">
              <a:solidFill>
                <a:schemeClr val="dk1"/>
              </a:solidFill>
              <a:effectLst/>
              <a:latin typeface="+mn-lt"/>
              <a:ea typeface="+mn-ea"/>
              <a:cs typeface="+mn-cs"/>
            </a:rPr>
            <a:t>年度（単年度）では、前年度比</a:t>
          </a:r>
          <a:r>
            <a:rPr kumimoji="1" lang="en-US" altLang="ja-JP" sz="1050">
              <a:solidFill>
                <a:schemeClr val="dk1"/>
              </a:solidFill>
              <a:effectLst/>
              <a:latin typeface="+mn-lt"/>
              <a:ea typeface="+mn-ea"/>
              <a:cs typeface="+mn-cs"/>
            </a:rPr>
            <a:t>0.05</a:t>
          </a:r>
          <a:r>
            <a:rPr kumimoji="1" lang="ja-JP" altLang="en-US" sz="1050">
              <a:solidFill>
                <a:schemeClr val="dk1"/>
              </a:solidFill>
              <a:effectLst/>
              <a:latin typeface="+mn-lt"/>
              <a:ea typeface="+mn-ea"/>
              <a:cs typeface="+mn-cs"/>
            </a:rPr>
            <a:t>ポイント減の</a:t>
          </a:r>
          <a:r>
            <a:rPr kumimoji="1" lang="en-US" altLang="ja-JP" sz="1050">
              <a:solidFill>
                <a:schemeClr val="dk1"/>
              </a:solidFill>
              <a:effectLst/>
              <a:latin typeface="+mn-lt"/>
              <a:ea typeface="+mn-ea"/>
              <a:cs typeface="+mn-cs"/>
            </a:rPr>
            <a:t>10.4</a:t>
          </a:r>
          <a:r>
            <a:rPr kumimoji="1" lang="ja-JP" altLang="en-US" sz="1050">
              <a:solidFill>
                <a:schemeClr val="dk1"/>
              </a:solidFill>
              <a:effectLst/>
              <a:latin typeface="+mn-lt"/>
              <a:ea typeface="+mn-ea"/>
              <a:cs typeface="+mn-cs"/>
            </a:rPr>
            <a:t>％とほぼ横ばいであった。</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en-US" altLang="ja-JP" sz="1050">
              <a:solidFill>
                <a:schemeClr val="dk1"/>
              </a:solidFill>
              <a:effectLst/>
              <a:latin typeface="+mn-lt"/>
              <a:ea typeface="+mn-ea"/>
              <a:cs typeface="+mn-cs"/>
            </a:rPr>
            <a:t>3</a:t>
          </a:r>
          <a:r>
            <a:rPr kumimoji="1" lang="ja-JP" altLang="en-US" sz="1050">
              <a:solidFill>
                <a:schemeClr val="dk1"/>
              </a:solidFill>
              <a:effectLst/>
              <a:latin typeface="+mn-lt"/>
              <a:ea typeface="+mn-ea"/>
              <a:cs typeface="+mn-cs"/>
            </a:rPr>
            <a:t>か年平均では、</a:t>
          </a:r>
          <a:r>
            <a:rPr kumimoji="1" lang="en-US" altLang="ja-JP" sz="1050">
              <a:solidFill>
                <a:schemeClr val="dk1"/>
              </a:solidFill>
              <a:effectLst/>
              <a:latin typeface="+mn-lt"/>
              <a:ea typeface="+mn-ea"/>
              <a:cs typeface="+mn-cs"/>
            </a:rPr>
            <a:t>11</a:t>
          </a:r>
          <a:r>
            <a:rPr kumimoji="1" lang="ja-JP" altLang="en-US" sz="1050">
              <a:solidFill>
                <a:schemeClr val="dk1"/>
              </a:solidFill>
              <a:effectLst/>
              <a:latin typeface="+mn-lt"/>
              <a:ea typeface="+mn-ea"/>
              <a:cs typeface="+mn-cs"/>
            </a:rPr>
            <a:t>％台で推移した令和</a:t>
          </a:r>
          <a:r>
            <a:rPr kumimoji="1" lang="en-US" altLang="ja-JP" sz="1050">
              <a:solidFill>
                <a:schemeClr val="dk1"/>
              </a:solidFill>
              <a:effectLst/>
              <a:latin typeface="+mn-lt"/>
              <a:ea typeface="+mn-ea"/>
              <a:cs typeface="+mn-cs"/>
            </a:rPr>
            <a:t>2</a:t>
          </a:r>
          <a:r>
            <a:rPr kumimoji="1" lang="ja-JP" altLang="en-US" sz="1050">
              <a:solidFill>
                <a:schemeClr val="dk1"/>
              </a:solidFill>
              <a:effectLst/>
              <a:latin typeface="+mn-lt"/>
              <a:ea typeface="+mn-ea"/>
              <a:cs typeface="+mn-cs"/>
            </a:rPr>
            <a:t>年度（単年度）における一部事務組合への負担金が、令和５年度では大幅に減となったことで、</a:t>
          </a:r>
          <a:r>
            <a:rPr kumimoji="1" lang="en-US" altLang="ja-JP" sz="1050">
              <a:solidFill>
                <a:schemeClr val="dk1"/>
              </a:solidFill>
              <a:effectLst/>
              <a:latin typeface="+mn-lt"/>
              <a:ea typeface="+mn-ea"/>
              <a:cs typeface="+mn-cs"/>
            </a:rPr>
            <a:t>0.2</a:t>
          </a:r>
          <a:r>
            <a:rPr kumimoji="1" lang="ja-JP" altLang="en-US" sz="1050">
              <a:solidFill>
                <a:schemeClr val="dk1"/>
              </a:solidFill>
              <a:effectLst/>
              <a:latin typeface="+mn-lt"/>
              <a:ea typeface="+mn-ea"/>
              <a:cs typeface="+mn-cs"/>
            </a:rPr>
            <a:t>ポイント減の</a:t>
          </a:r>
          <a:r>
            <a:rPr kumimoji="1" lang="en-US" altLang="ja-JP" sz="1050">
              <a:solidFill>
                <a:schemeClr val="dk1"/>
              </a:solidFill>
              <a:effectLst/>
              <a:latin typeface="+mn-lt"/>
              <a:ea typeface="+mn-ea"/>
              <a:cs typeface="+mn-cs"/>
            </a:rPr>
            <a:t>10.8</a:t>
          </a:r>
          <a:r>
            <a:rPr kumimoji="1" lang="ja-JP" altLang="en-US" sz="1050">
              <a:solidFill>
                <a:schemeClr val="dk1"/>
              </a:solidFill>
              <a:effectLst/>
              <a:latin typeface="+mn-lt"/>
              <a:ea typeface="+mn-ea"/>
              <a:cs typeface="+mn-cs"/>
            </a:rPr>
            <a:t>となっている。</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しかし、依然として類似団体平均を大きく上回っており、引き続き新規普通建設事業、公営企業の事業計画の見直し・精査・事業繰り延べのほか、地方債の繰上償還の検討等により、実質公債費の抑制を引き続き図っていく。</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65012</xdr:rowOff>
    </xdr:from>
    <xdr:to>
      <xdr:col>81</xdr:col>
      <xdr:colOff>44450</xdr:colOff>
      <xdr:row>45</xdr:row>
      <xdr:rowOff>51102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065762"/>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151389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65012</xdr:rowOff>
    </xdr:from>
    <xdr:to>
      <xdr:col>81</xdr:col>
      <xdr:colOff>133350</xdr:colOff>
      <xdr:row>35</xdr:row>
      <xdr:rowOff>65012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163285</xdr:rowOff>
    </xdr:from>
    <xdr:to>
      <xdr:col>81</xdr:col>
      <xdr:colOff>44450</xdr:colOff>
      <xdr:row>43</xdr:row>
      <xdr:rowOff>14817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364185"/>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43</xdr:row>
      <xdr:rowOff>129722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38716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129722</xdr:rowOff>
    </xdr:from>
    <xdr:to>
      <xdr:col>72</xdr:col>
      <xdr:colOff>203200</xdr:colOff>
      <xdr:row>44</xdr:row>
      <xdr:rowOff>61685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50207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61685</xdr:rowOff>
    </xdr:from>
    <xdr:to>
      <xdr:col>68</xdr:col>
      <xdr:colOff>152400</xdr:colOff>
      <xdr:row>44</xdr:row>
      <xdr:rowOff>153609</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60548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165903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112485</xdr:rowOff>
    </xdr:from>
    <xdr:to>
      <xdr:col>81</xdr:col>
      <xdr:colOff>95250</xdr:colOff>
      <xdr:row>43</xdr:row>
      <xdr:rowOff>42635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84562</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78922</xdr:rowOff>
    </xdr:from>
    <xdr:to>
      <xdr:col>73</xdr:col>
      <xdr:colOff>44450</xdr:colOff>
      <xdr:row>44</xdr:row>
      <xdr:rowOff>9072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165299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10885</xdr:rowOff>
    </xdr:from>
    <xdr:to>
      <xdr:col>68</xdr:col>
      <xdr:colOff>203200</xdr:colOff>
      <xdr:row>44</xdr:row>
      <xdr:rowOff>112485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97262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102809</xdr:rowOff>
    </xdr:from>
    <xdr:to>
      <xdr:col>64</xdr:col>
      <xdr:colOff>152400</xdr:colOff>
      <xdr:row>45</xdr:row>
      <xdr:rowOff>32959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17736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年度以降は大規模な建設事業の実施に伴い発行額が償還額を上回る状況が続いていたものの、平成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年度以降、算入公債費等の増により良化傾向にある。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年度では、令和元年度、</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に続き</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720</a:t>
          </a:r>
          <a:r>
            <a:rPr kumimoji="1" lang="ja-JP" altLang="en-US" sz="1100">
              <a:solidFill>
                <a:schemeClr val="dk1"/>
              </a:solidFill>
              <a:effectLst/>
              <a:latin typeface="+mn-lt"/>
              <a:ea typeface="+mn-ea"/>
              <a:cs typeface="+mn-cs"/>
            </a:rPr>
            <a:t>百万円の</a:t>
          </a:r>
          <a:r>
            <a:rPr kumimoji="1" lang="ja-JP" altLang="ja-JP" sz="1100">
              <a:solidFill>
                <a:schemeClr val="dk1"/>
              </a:solidFill>
              <a:effectLst/>
              <a:latin typeface="+mn-lt"/>
              <a:ea typeface="+mn-ea"/>
              <a:cs typeface="+mn-cs"/>
            </a:rPr>
            <a:t>繰上償還を実施したことによ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将来負担</a:t>
          </a:r>
          <a:r>
            <a:rPr kumimoji="1" lang="ja-JP" altLang="en-US" sz="1100">
              <a:solidFill>
                <a:schemeClr val="dk1"/>
              </a:solidFill>
              <a:effectLst/>
              <a:latin typeface="+mn-lt"/>
              <a:ea typeface="+mn-ea"/>
              <a:cs typeface="+mn-cs"/>
            </a:rPr>
            <a:t>比率は</a:t>
          </a:r>
          <a:r>
            <a:rPr kumimoji="1" lang="en-US" altLang="ja-JP" sz="1100">
              <a:solidFill>
                <a:schemeClr val="dk1"/>
              </a:solidFill>
              <a:effectLst/>
              <a:latin typeface="+mn-lt"/>
              <a:ea typeface="+mn-ea"/>
              <a:cs typeface="+mn-cs"/>
            </a:rPr>
            <a:t>14.4</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減少した。</a:t>
          </a:r>
          <a:endParaRPr lang="ja-JP" altLang="ja-JP" sz="1400">
            <a:effectLst/>
          </a:endParaRPr>
        </a:p>
        <a:p>
          <a:r>
            <a:rPr kumimoji="1" lang="ja-JP" altLang="ja-JP" sz="1100">
              <a:solidFill>
                <a:schemeClr val="dk1"/>
              </a:solidFill>
              <a:effectLst/>
              <a:latin typeface="+mn-lt"/>
              <a:ea typeface="+mn-ea"/>
              <a:cs typeface="+mn-cs"/>
            </a:rPr>
            <a:t>　しかし、類似団体平均と比較すると依然高い水準にあるため、今後も新規事業は必要最小限にとどめる等、健全な財政運営に努める。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14454</xdr:rowOff>
    </xdr:from>
    <xdr:to>
      <xdr:col>81</xdr:col>
      <xdr:colOff>44450</xdr:colOff>
      <xdr:row>18</xdr:row>
      <xdr:rowOff>8467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929104"/>
          <a:ext cx="8382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28017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256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8467</xdr:rowOff>
    </xdr:from>
    <xdr:to>
      <xdr:col>77</xdr:col>
      <xdr:colOff>44450</xdr:colOff>
      <xdr:row>18</xdr:row>
      <xdr:rowOff>138309</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3094567"/>
          <a:ext cx="889000" cy="12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138309</xdr:rowOff>
    </xdr:from>
    <xdr:to>
      <xdr:col>72</xdr:col>
      <xdr:colOff>203200</xdr:colOff>
      <xdr:row>20</xdr:row>
      <xdr:rowOff>48199</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3224409"/>
          <a:ext cx="889000" cy="25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126395</xdr:rowOff>
    </xdr:from>
    <xdr:to>
      <xdr:col>73</xdr:col>
      <xdr:colOff>44450</xdr:colOff>
      <xdr:row>15</xdr:row>
      <xdr:rowOff>56545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66722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43603</xdr:rowOff>
    </xdr:from>
    <xdr:to>
      <xdr:col>68</xdr:col>
      <xdr:colOff>152400</xdr:colOff>
      <xdr:row>20</xdr:row>
      <xdr:rowOff>48199</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a:off x="13512800" y="3472603"/>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135346</xdr:rowOff>
    </xdr:from>
    <xdr:to>
      <xdr:col>64</xdr:col>
      <xdr:colOff>152400</xdr:colOff>
      <xdr:row>16</xdr:row>
      <xdr:rowOff>65496</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70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75673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47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135104</xdr:rowOff>
    </xdr:from>
    <xdr:to>
      <xdr:col>81</xdr:col>
      <xdr:colOff>95250</xdr:colOff>
      <xdr:row>17</xdr:row>
      <xdr:rowOff>65254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87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107181</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85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129117</xdr:rowOff>
    </xdr:from>
    <xdr:to>
      <xdr:col>77</xdr:col>
      <xdr:colOff>95250</xdr:colOff>
      <xdr:row>18</xdr:row>
      <xdr:rowOff>59267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304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44044</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313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87509</xdr:rowOff>
    </xdr:from>
    <xdr:to>
      <xdr:col>73</xdr:col>
      <xdr:colOff>44450</xdr:colOff>
      <xdr:row>19</xdr:row>
      <xdr:rowOff>17659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31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2436</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3259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168849</xdr:rowOff>
    </xdr:from>
    <xdr:to>
      <xdr:col>68</xdr:col>
      <xdr:colOff>203200</xdr:colOff>
      <xdr:row>20</xdr:row>
      <xdr:rowOff>98999</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342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83776</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351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164253</xdr:rowOff>
    </xdr:from>
    <xdr:to>
      <xdr:col>64</xdr:col>
      <xdr:colOff>152400</xdr:colOff>
      <xdr:row>20</xdr:row>
      <xdr:rowOff>94403</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342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79180</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5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21,751
21,326
268.24
17,874,181
17,171,433
604,837
8,970,228
16,838,720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40</xdr:row>
      <xdr:rowOff>44704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30988</xdr:rowOff>
    </xdr:from>
    <xdr:to>
      <xdr:col>24</xdr:col>
      <xdr:colOff>25400</xdr:colOff>
      <xdr:row>36</xdr:row>
      <xdr:rowOff>81280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0318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84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49276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84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49276</xdr:rowOff>
    </xdr:from>
    <xdr:to>
      <xdr:col>11</xdr:col>
      <xdr:colOff>9525</xdr:colOff>
      <xdr:row>36</xdr:row>
      <xdr:rowOff>67564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21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151638</xdr:rowOff>
    </xdr:from>
    <xdr:to>
      <xdr:col>20</xdr:col>
      <xdr:colOff>38100</xdr:colOff>
      <xdr:row>36</xdr:row>
      <xdr:rowOff>81788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91965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169926</xdr:rowOff>
    </xdr:from>
    <xdr:to>
      <xdr:col>11</xdr:col>
      <xdr:colOff>60325</xdr:colOff>
      <xdr:row>36</xdr:row>
      <xdr:rowOff>100076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110253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xdr:rowOff>
    </xdr:from>
    <xdr:to>
      <xdr:col>6</xdr:col>
      <xdr:colOff>171450</xdr:colOff>
      <xdr:row>36</xdr:row>
      <xdr:rowOff>118364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128541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において、</a:t>
          </a:r>
          <a:r>
            <a:rPr kumimoji="1" lang="ja-JP" altLang="ja-JP" sz="1000">
              <a:solidFill>
                <a:schemeClr val="dk1"/>
              </a:solidFill>
              <a:effectLst/>
              <a:latin typeface="+mn-lt"/>
              <a:ea typeface="+mn-ea"/>
              <a:cs typeface="+mn-cs"/>
            </a:rPr>
            <a:t>会計年度任用職員制度の導入に伴う人件費への移行等により、前年度比で</a:t>
          </a:r>
          <a:r>
            <a:rPr kumimoji="1" lang="en-US" altLang="ja-JP" sz="1000">
              <a:solidFill>
                <a:schemeClr val="dk1"/>
              </a:solidFill>
              <a:effectLst/>
              <a:latin typeface="+mn-lt"/>
              <a:ea typeface="+mn-ea"/>
              <a:cs typeface="+mn-cs"/>
            </a:rPr>
            <a:t>0.4</a:t>
          </a:r>
          <a:r>
            <a:rPr kumimoji="1" lang="ja-JP" altLang="ja-JP" sz="1000">
              <a:solidFill>
                <a:schemeClr val="dk1"/>
              </a:solidFill>
              <a:effectLst/>
              <a:latin typeface="+mn-lt"/>
              <a:ea typeface="+mn-ea"/>
              <a:cs typeface="+mn-cs"/>
            </a:rPr>
            <a:t>ポイント減少した。</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5</a:t>
          </a:r>
          <a:r>
            <a:rPr kumimoji="1" lang="ja-JP" altLang="en-US" sz="1000">
              <a:solidFill>
                <a:schemeClr val="dk1"/>
              </a:solidFill>
              <a:effectLst/>
              <a:latin typeface="+mn-lt"/>
              <a:ea typeface="+mn-ea"/>
              <a:cs typeface="+mn-cs"/>
            </a:rPr>
            <a:t>年度における臨時分を含む物件費総額は、前年度比△</a:t>
          </a:r>
          <a:r>
            <a:rPr kumimoji="1" lang="en-US" altLang="ja-JP" sz="1000">
              <a:solidFill>
                <a:schemeClr val="dk1"/>
              </a:solidFill>
              <a:effectLst/>
              <a:latin typeface="+mn-lt"/>
              <a:ea typeface="+mn-ea"/>
              <a:cs typeface="+mn-cs"/>
            </a:rPr>
            <a:t>53</a:t>
          </a:r>
          <a:r>
            <a:rPr kumimoji="1" lang="ja-JP" altLang="en-US" sz="1000">
              <a:solidFill>
                <a:schemeClr val="dk1"/>
              </a:solidFill>
              <a:effectLst/>
              <a:latin typeface="+mn-lt"/>
              <a:ea typeface="+mn-ea"/>
              <a:cs typeface="+mn-cs"/>
            </a:rPr>
            <a:t>百万円となったが、物価高騰によって、</a:t>
          </a:r>
          <a:r>
            <a:rPr kumimoji="1" lang="ja-JP" altLang="ja-JP" sz="1000">
              <a:solidFill>
                <a:schemeClr val="dk1"/>
              </a:solidFill>
              <a:effectLst/>
              <a:latin typeface="+mn-lt"/>
              <a:ea typeface="+mn-ea"/>
              <a:cs typeface="+mn-cs"/>
            </a:rPr>
            <a:t>公共施設の光熱水費、自治体</a:t>
          </a:r>
          <a:r>
            <a:rPr kumimoji="1" lang="en-US" altLang="ja-JP" sz="1000">
              <a:solidFill>
                <a:schemeClr val="dk1"/>
              </a:solidFill>
              <a:effectLst/>
              <a:latin typeface="+mn-lt"/>
              <a:ea typeface="+mn-ea"/>
              <a:cs typeface="+mn-cs"/>
            </a:rPr>
            <a:t>DX</a:t>
          </a:r>
          <a:r>
            <a:rPr kumimoji="1" lang="ja-JP" altLang="ja-JP" sz="1000">
              <a:solidFill>
                <a:schemeClr val="dk1"/>
              </a:solidFill>
              <a:effectLst/>
              <a:latin typeface="+mn-lt"/>
              <a:ea typeface="+mn-ea"/>
              <a:cs typeface="+mn-cs"/>
            </a:rPr>
            <a:t>を推進するためのシステム</a:t>
          </a:r>
          <a:r>
            <a:rPr kumimoji="1" lang="ja-JP" altLang="en-US" sz="1000">
              <a:solidFill>
                <a:schemeClr val="dk1"/>
              </a:solidFill>
              <a:effectLst/>
              <a:latin typeface="+mn-lt"/>
              <a:ea typeface="+mn-ea"/>
              <a:cs typeface="+mn-cs"/>
            </a:rPr>
            <a:t>関連経費といった経常経費は増加傾向にある</a:t>
          </a:r>
          <a:r>
            <a:rPr kumimoji="1" lang="ja-JP" altLang="ja-JP"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今後も物価</a:t>
          </a:r>
          <a:r>
            <a:rPr kumimoji="1" lang="ja-JP" altLang="en-US" sz="1000">
              <a:solidFill>
                <a:schemeClr val="dk1"/>
              </a:solidFill>
              <a:effectLst/>
              <a:latin typeface="+mn-lt"/>
              <a:ea typeface="+mn-ea"/>
              <a:cs typeface="+mn-cs"/>
            </a:rPr>
            <a:t>の高止まり</a:t>
          </a:r>
          <a:r>
            <a:rPr kumimoji="1" lang="ja-JP" altLang="ja-JP" sz="1000">
              <a:solidFill>
                <a:schemeClr val="dk1"/>
              </a:solidFill>
              <a:effectLst/>
              <a:latin typeface="+mn-lt"/>
              <a:ea typeface="+mn-ea"/>
              <a:cs typeface="+mn-cs"/>
            </a:rPr>
            <a:t>による経費増が見込まれ、管理・運営費用の節減に努めなければならない。</a:t>
          </a:r>
          <a:endParaRPr lang="ja-JP" altLang="ja-JP" sz="11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16</xdr:row>
      <xdr:rowOff>73660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101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62230</xdr:rowOff>
    </xdr:from>
    <xdr:to>
      <xdr:col>78</xdr:col>
      <xdr:colOff>69850</xdr:colOff>
      <xdr:row>15</xdr:row>
      <xdr:rowOff>138430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33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54610</xdr:rowOff>
    </xdr:from>
    <xdr:to>
      <xdr:col>73</xdr:col>
      <xdr:colOff>180975</xdr:colOff>
      <xdr:row>15</xdr:row>
      <xdr:rowOff>62230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26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54610</xdr:rowOff>
    </xdr:from>
    <xdr:to>
      <xdr:col>69</xdr:col>
      <xdr:colOff>92075</xdr:colOff>
      <xdr:row>15</xdr:row>
      <xdr:rowOff>85090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26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163830</xdr:rowOff>
    </xdr:from>
    <xdr:to>
      <xdr:col>69</xdr:col>
      <xdr:colOff>142875</xdr:colOff>
      <xdr:row>16</xdr:row>
      <xdr:rowOff>93980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78757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22860</xdr:rowOff>
    </xdr:from>
    <xdr:to>
      <xdr:col>82</xdr:col>
      <xdr:colOff>158750</xdr:colOff>
      <xdr:row>16</xdr:row>
      <xdr:rowOff>124460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39387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11430</xdr:rowOff>
    </xdr:from>
    <xdr:to>
      <xdr:col>74</xdr:col>
      <xdr:colOff>31750</xdr:colOff>
      <xdr:row>15</xdr:row>
      <xdr:rowOff>113030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123207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3810</xdr:rowOff>
    </xdr:from>
    <xdr:to>
      <xdr:col>69</xdr:col>
      <xdr:colOff>142875</xdr:colOff>
      <xdr:row>15</xdr:row>
      <xdr:rowOff>105410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115587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は、子ども医療費助成の拡充や障がい者介護給付に係る経費が</a:t>
          </a:r>
          <a:r>
            <a:rPr kumimoji="1" lang="ja-JP" altLang="ja-JP" sz="1000">
              <a:solidFill>
                <a:schemeClr val="dk1"/>
              </a:solidFill>
              <a:effectLst/>
              <a:latin typeface="+mn-lt"/>
              <a:ea typeface="+mn-ea"/>
              <a:cs typeface="+mn-cs"/>
            </a:rPr>
            <a:t>増加</a:t>
          </a:r>
          <a:r>
            <a:rPr kumimoji="1" lang="ja-JP" altLang="en-US" sz="1000">
              <a:solidFill>
                <a:schemeClr val="dk1"/>
              </a:solidFill>
              <a:effectLst/>
              <a:latin typeface="+mn-lt"/>
              <a:ea typeface="+mn-ea"/>
              <a:cs typeface="+mn-cs"/>
            </a:rPr>
            <a:t>となったが</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全体ではほぼ横ばいであ</a:t>
          </a:r>
          <a:r>
            <a:rPr kumimoji="1" lang="ja-JP" altLang="ja-JP" sz="1000">
              <a:solidFill>
                <a:schemeClr val="dk1"/>
              </a:solidFill>
              <a:effectLst/>
              <a:latin typeface="+mn-lt"/>
              <a:ea typeface="+mn-ea"/>
              <a:cs typeface="+mn-cs"/>
            </a:rPr>
            <a:t>った。</a:t>
          </a:r>
          <a:r>
            <a:rPr kumimoji="1" lang="ja-JP" altLang="en-US" sz="1000">
              <a:solidFill>
                <a:schemeClr val="dk1"/>
              </a:solidFill>
              <a:effectLst/>
              <a:latin typeface="+mn-lt"/>
              <a:ea typeface="+mn-ea"/>
              <a:cs typeface="+mn-cs"/>
            </a:rPr>
            <a:t>一方、分母となる</a:t>
          </a:r>
          <a:r>
            <a:rPr kumimoji="1" lang="ja-JP" altLang="ja-JP" sz="1000">
              <a:solidFill>
                <a:schemeClr val="dk1"/>
              </a:solidFill>
              <a:effectLst/>
              <a:latin typeface="+mn-lt"/>
              <a:ea typeface="+mn-ea"/>
              <a:cs typeface="+mn-cs"/>
            </a:rPr>
            <a:t>経常一般財源が</a:t>
          </a:r>
          <a:r>
            <a:rPr kumimoji="1" lang="en-US" altLang="ja-JP" sz="1000">
              <a:solidFill>
                <a:schemeClr val="dk1"/>
              </a:solidFill>
              <a:effectLst/>
              <a:latin typeface="+mn-lt"/>
              <a:ea typeface="+mn-ea"/>
              <a:cs typeface="+mn-cs"/>
            </a:rPr>
            <a:t>84</a:t>
          </a:r>
          <a:r>
            <a:rPr kumimoji="1" lang="ja-JP" altLang="ja-JP" sz="1000">
              <a:solidFill>
                <a:schemeClr val="dk1"/>
              </a:solidFill>
              <a:effectLst/>
              <a:latin typeface="+mn-lt"/>
              <a:ea typeface="+mn-ea"/>
              <a:cs typeface="+mn-cs"/>
            </a:rPr>
            <a:t>百万円の減</a:t>
          </a:r>
          <a:r>
            <a:rPr kumimoji="1" lang="ja-JP" altLang="en-US" sz="1000">
              <a:solidFill>
                <a:schemeClr val="dk1"/>
              </a:solidFill>
              <a:effectLst/>
              <a:latin typeface="+mn-lt"/>
              <a:ea typeface="+mn-ea"/>
              <a:cs typeface="+mn-cs"/>
            </a:rPr>
            <a:t>となったことで、</a:t>
          </a:r>
          <a:r>
            <a:rPr kumimoji="1" lang="ja-JP" altLang="ja-JP" sz="1000">
              <a:solidFill>
                <a:schemeClr val="dk1"/>
              </a:solidFill>
              <a:effectLst/>
              <a:latin typeface="+mn-lt"/>
              <a:ea typeface="+mn-ea"/>
              <a:cs typeface="+mn-cs"/>
            </a:rPr>
            <a:t>前年度比</a:t>
          </a:r>
          <a:r>
            <a:rPr kumimoji="1" lang="en-US" altLang="ja-JP" sz="1000">
              <a:solidFill>
                <a:schemeClr val="dk1"/>
              </a:solidFill>
              <a:effectLst/>
              <a:latin typeface="+mn-lt"/>
              <a:ea typeface="+mn-ea"/>
              <a:cs typeface="+mn-cs"/>
            </a:rPr>
            <a:t>0.2</a:t>
          </a:r>
          <a:r>
            <a:rPr kumimoji="1" lang="ja-JP" altLang="ja-JP" sz="1000">
              <a:solidFill>
                <a:schemeClr val="dk1"/>
              </a:solidFill>
              <a:effectLst/>
              <a:latin typeface="+mn-lt"/>
              <a:ea typeface="+mn-ea"/>
              <a:cs typeface="+mn-cs"/>
            </a:rPr>
            <a:t>ポイント増加の</a:t>
          </a:r>
          <a:r>
            <a:rPr kumimoji="1" lang="en-US" altLang="ja-JP" sz="1000">
              <a:solidFill>
                <a:schemeClr val="dk1"/>
              </a:solidFill>
              <a:effectLst/>
              <a:latin typeface="+mn-lt"/>
              <a:ea typeface="+mn-ea"/>
              <a:cs typeface="+mn-cs"/>
            </a:rPr>
            <a:t>11.0</a:t>
          </a:r>
          <a:r>
            <a:rPr kumimoji="1" lang="ja-JP" altLang="ja-JP" sz="1000">
              <a:solidFill>
                <a:schemeClr val="dk1"/>
              </a:solidFill>
              <a:effectLst/>
              <a:latin typeface="+mn-lt"/>
              <a:ea typeface="+mn-ea"/>
              <a:cs typeface="+mn-cs"/>
            </a:rPr>
            <a:t>となった。</a:t>
          </a:r>
          <a:endParaRPr lang="ja-JP" altLang="ja-JP" sz="1000">
            <a:effectLst/>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令和元年度をピークにこれまで減少傾向にあったが、令和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月から</a:t>
          </a:r>
          <a:r>
            <a:rPr kumimoji="1" lang="ja-JP" altLang="en-US" sz="1000">
              <a:solidFill>
                <a:schemeClr val="dk1"/>
              </a:solidFill>
              <a:effectLst/>
              <a:latin typeface="+mn-lt"/>
              <a:ea typeface="+mn-ea"/>
              <a:cs typeface="+mn-cs"/>
            </a:rPr>
            <a:t>子ども</a:t>
          </a:r>
          <a:r>
            <a:rPr kumimoji="1" lang="ja-JP" altLang="ja-JP" sz="1000">
              <a:solidFill>
                <a:schemeClr val="dk1"/>
              </a:solidFill>
              <a:effectLst/>
              <a:latin typeface="+mn-lt"/>
              <a:ea typeface="+mn-ea"/>
              <a:cs typeface="+mn-cs"/>
            </a:rPr>
            <a:t>医療費助成対象を拡大したこと等により、今後</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増が見込まれる。引き続き単独の助成事業等について検証、見直しを行っていく必要がある。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49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57</xdr:row>
      <xdr:rowOff>124278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751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46462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57</xdr:row>
      <xdr:rowOff>102507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75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102507</xdr:rowOff>
    </xdr:from>
    <xdr:to>
      <xdr:col>15</xdr:col>
      <xdr:colOff>98425</xdr:colOff>
      <xdr:row>57</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75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81643</xdr:rowOff>
    </xdr:from>
    <xdr:to>
      <xdr:col>15</xdr:col>
      <xdr:colOff>149225</xdr:colOff>
      <xdr:row>57</xdr:row>
      <xdr:rowOff>11793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21970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18143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918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73478</xdr:rowOff>
    </xdr:from>
    <xdr:to>
      <xdr:col>24</xdr:col>
      <xdr:colOff>76200</xdr:colOff>
      <xdr:row>58</xdr:row>
      <xdr:rowOff>3628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45555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138793</xdr:rowOff>
    </xdr:from>
    <xdr:to>
      <xdr:col>6</xdr:col>
      <xdr:colOff>171450</xdr:colOff>
      <xdr:row>58</xdr:row>
      <xdr:rowOff>68943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53720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道路維持補修費の増</a:t>
          </a:r>
          <a:r>
            <a:rPr kumimoji="1" lang="ja-JP" altLang="en-US" sz="1000">
              <a:solidFill>
                <a:schemeClr val="dk1"/>
              </a:solidFill>
              <a:effectLst/>
              <a:latin typeface="+mn-lt"/>
              <a:ea typeface="+mn-ea"/>
              <a:cs typeface="+mn-cs"/>
            </a:rPr>
            <a:t>の要因によって、類似団体平均に比して高い数値で推移していたが、令和</a:t>
          </a:r>
          <a:r>
            <a:rPr kumimoji="1" lang="en-US" altLang="ja-JP" sz="1000">
              <a:solidFill>
                <a:schemeClr val="dk1"/>
              </a:solidFill>
              <a:effectLst/>
              <a:latin typeface="+mn-lt"/>
              <a:ea typeface="+mn-ea"/>
              <a:cs typeface="+mn-cs"/>
            </a:rPr>
            <a:t>5</a:t>
          </a:r>
          <a:r>
            <a:rPr kumimoji="1" lang="ja-JP" altLang="en-US" sz="1000">
              <a:solidFill>
                <a:schemeClr val="dk1"/>
              </a:solidFill>
              <a:effectLst/>
              <a:latin typeface="+mn-lt"/>
              <a:ea typeface="+mn-ea"/>
              <a:cs typeface="+mn-cs"/>
            </a:rPr>
            <a:t>年度では、</a:t>
          </a:r>
          <a:r>
            <a:rPr kumimoji="1" lang="ja-JP" altLang="ja-JP" sz="1000">
              <a:solidFill>
                <a:schemeClr val="dk1"/>
              </a:solidFill>
              <a:effectLst/>
              <a:latin typeface="+mn-lt"/>
              <a:ea typeface="+mn-ea"/>
              <a:cs typeface="+mn-cs"/>
            </a:rPr>
            <a:t>下水道事業の法的化に伴い</a:t>
          </a:r>
          <a:r>
            <a:rPr kumimoji="1" lang="ja-JP" altLang="en-US" sz="1000">
              <a:solidFill>
                <a:schemeClr val="dk1"/>
              </a:solidFill>
              <a:effectLst/>
              <a:latin typeface="+mn-lt"/>
              <a:ea typeface="+mn-ea"/>
              <a:cs typeface="+mn-cs"/>
            </a:rPr>
            <a:t>繰出金が減少</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補助費</a:t>
          </a:r>
          <a:r>
            <a:rPr kumimoji="1" lang="ja-JP" altLang="en-US" sz="1000">
              <a:solidFill>
                <a:schemeClr val="dk1"/>
              </a:solidFill>
              <a:effectLst/>
              <a:latin typeface="+mn-lt"/>
              <a:ea typeface="+mn-ea"/>
              <a:cs typeface="+mn-cs"/>
            </a:rPr>
            <a:t>の増</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したことから</a:t>
          </a:r>
          <a:r>
            <a:rPr kumimoji="1" lang="ja-JP" altLang="ja-JP" sz="1000">
              <a:solidFill>
                <a:schemeClr val="dk1"/>
              </a:solidFill>
              <a:effectLst/>
              <a:latin typeface="+mn-lt"/>
              <a:ea typeface="+mn-ea"/>
              <a:cs typeface="+mn-cs"/>
            </a:rPr>
            <a:t>類似団体平均値</a:t>
          </a:r>
          <a:r>
            <a:rPr kumimoji="1" lang="en-US" altLang="ja-JP" sz="1000">
              <a:solidFill>
                <a:schemeClr val="dk1"/>
              </a:solidFill>
              <a:effectLst/>
              <a:latin typeface="+mn-lt"/>
              <a:ea typeface="+mn-ea"/>
              <a:cs typeface="+mn-cs"/>
            </a:rPr>
            <a:t>13.2</a:t>
          </a:r>
          <a:r>
            <a:rPr kumimoji="1" lang="ja-JP" altLang="ja-JP" sz="1000">
              <a:solidFill>
                <a:schemeClr val="dk1"/>
              </a:solidFill>
              <a:effectLst/>
              <a:latin typeface="+mn-lt"/>
              <a:ea typeface="+mn-ea"/>
              <a:cs typeface="+mn-cs"/>
            </a:rPr>
            <a:t>％まで</a:t>
          </a:r>
          <a:r>
            <a:rPr kumimoji="1" lang="ja-JP" altLang="en-US" sz="1000">
              <a:solidFill>
                <a:schemeClr val="dk1"/>
              </a:solidFill>
              <a:effectLst/>
              <a:latin typeface="+mn-lt"/>
              <a:ea typeface="+mn-ea"/>
              <a:cs typeface="+mn-cs"/>
            </a:rPr>
            <a:t>減少した。</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今後も施設の老朽化による補修工事が増えていくことが見込まれ、収支の見直しをしながら計画的に実施していく必要がある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62</xdr:row>
      <xdr:rowOff>61685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13157"/>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37193</xdr:rowOff>
    </xdr:from>
    <xdr:to>
      <xdr:col>82</xdr:col>
      <xdr:colOff>107950</xdr:colOff>
      <xdr:row>59</xdr:row>
      <xdr:rowOff>86178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09843"/>
          <a:ext cx="8382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59</xdr:row>
      <xdr:rowOff>86178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1473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168728</xdr:rowOff>
    </xdr:from>
    <xdr:to>
      <xdr:col>78</xdr:col>
      <xdr:colOff>120650</xdr:colOff>
      <xdr:row>57</xdr:row>
      <xdr:rowOff>98878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109055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59</xdr:row>
      <xdr:rowOff>64407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147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103415</xdr:rowOff>
    </xdr:from>
    <xdr:to>
      <xdr:col>74</xdr:col>
      <xdr:colOff>31750</xdr:colOff>
      <xdr:row>57</xdr:row>
      <xdr:rowOff>33565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43742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18143</xdr:rowOff>
    </xdr:from>
    <xdr:to>
      <xdr:col>69</xdr:col>
      <xdr:colOff>92075</xdr:colOff>
      <xdr:row>59</xdr:row>
      <xdr:rowOff>64407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622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151692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129920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35378</xdr:rowOff>
    </xdr:from>
    <xdr:to>
      <xdr:col>78</xdr:col>
      <xdr:colOff>120650</xdr:colOff>
      <xdr:row>59</xdr:row>
      <xdr:rowOff>136978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121755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13607</xdr:rowOff>
    </xdr:from>
    <xdr:to>
      <xdr:col>69</xdr:col>
      <xdr:colOff>142875</xdr:colOff>
      <xdr:row>59</xdr:row>
      <xdr:rowOff>115207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99984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138793</xdr:rowOff>
    </xdr:from>
    <xdr:to>
      <xdr:col>65</xdr:col>
      <xdr:colOff>53975</xdr:colOff>
      <xdr:row>58</xdr:row>
      <xdr:rowOff>68943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79120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8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補助費等の比率は、</a:t>
          </a:r>
          <a:r>
            <a:rPr kumimoji="1" lang="ja-JP" altLang="en-US"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4</a:t>
          </a:r>
          <a:r>
            <a:rPr kumimoji="1" lang="ja-JP" altLang="en-US" sz="1000">
              <a:solidFill>
                <a:schemeClr val="dk1"/>
              </a:solidFill>
              <a:effectLst/>
              <a:latin typeface="+mn-lt"/>
              <a:ea typeface="+mn-ea"/>
              <a:cs typeface="+mn-cs"/>
            </a:rPr>
            <a:t>年度まで</a:t>
          </a:r>
          <a:r>
            <a:rPr kumimoji="1" lang="ja-JP" altLang="ja-JP" sz="1000">
              <a:solidFill>
                <a:schemeClr val="dk1"/>
              </a:solidFill>
              <a:effectLst/>
              <a:latin typeface="+mn-lt"/>
              <a:ea typeface="+mn-ea"/>
              <a:cs typeface="+mn-cs"/>
            </a:rPr>
            <a:t>消防事務組合・一部事務組合への負担金や水道会計補助金</a:t>
          </a:r>
          <a:r>
            <a:rPr kumimoji="1" lang="ja-JP" altLang="en-US" sz="1000">
              <a:solidFill>
                <a:schemeClr val="dk1"/>
              </a:solidFill>
              <a:effectLst/>
              <a:latin typeface="+mn-lt"/>
              <a:ea typeface="+mn-ea"/>
              <a:cs typeface="+mn-cs"/>
            </a:rPr>
            <a:t>等の</a:t>
          </a:r>
          <a:r>
            <a:rPr kumimoji="1" lang="ja-JP" altLang="ja-JP" sz="1000">
              <a:solidFill>
                <a:schemeClr val="dk1"/>
              </a:solidFill>
              <a:effectLst/>
              <a:latin typeface="+mn-lt"/>
              <a:ea typeface="+mn-ea"/>
              <a:cs typeface="+mn-cs"/>
            </a:rPr>
            <a:t>減</a:t>
          </a:r>
          <a:r>
            <a:rPr kumimoji="1" lang="ja-JP" altLang="en-US" sz="1000">
              <a:solidFill>
                <a:schemeClr val="dk1"/>
              </a:solidFill>
              <a:effectLst/>
              <a:latin typeface="+mn-lt"/>
              <a:ea typeface="+mn-ea"/>
              <a:cs typeface="+mn-cs"/>
            </a:rPr>
            <a:t>により、</a:t>
          </a:r>
          <a:r>
            <a:rPr kumimoji="1" lang="ja-JP" altLang="ja-JP" sz="1000">
              <a:solidFill>
                <a:schemeClr val="dk1"/>
              </a:solidFill>
              <a:effectLst/>
              <a:latin typeface="+mn-lt"/>
              <a:ea typeface="+mn-ea"/>
              <a:cs typeface="+mn-cs"/>
            </a:rPr>
            <a:t>類似団体</a:t>
          </a:r>
          <a:r>
            <a:rPr kumimoji="1" lang="ja-JP" altLang="en-US" sz="1000">
              <a:solidFill>
                <a:schemeClr val="dk1"/>
              </a:solidFill>
              <a:effectLst/>
              <a:latin typeface="+mn-lt"/>
              <a:ea typeface="+mn-ea"/>
              <a:cs typeface="+mn-cs"/>
            </a:rPr>
            <a:t>平均に比して低い水準で</a:t>
          </a:r>
          <a:r>
            <a:rPr kumimoji="1" lang="ja-JP" altLang="ja-JP" sz="1000">
              <a:solidFill>
                <a:schemeClr val="dk1"/>
              </a:solidFill>
              <a:effectLst/>
              <a:latin typeface="+mn-lt"/>
              <a:ea typeface="+mn-ea"/>
              <a:cs typeface="+mn-cs"/>
            </a:rPr>
            <a:t>推移して</a:t>
          </a:r>
          <a:r>
            <a:rPr kumimoji="1" lang="ja-JP" altLang="en-US" sz="1000">
              <a:solidFill>
                <a:schemeClr val="dk1"/>
              </a:solidFill>
              <a:effectLst/>
              <a:latin typeface="+mn-lt"/>
              <a:ea typeface="+mn-ea"/>
              <a:cs typeface="+mn-cs"/>
            </a:rPr>
            <a:t>いる。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において</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下水道事業の法的化に伴い補助費が増加し、類似団体平均値</a:t>
          </a:r>
          <a:r>
            <a:rPr kumimoji="1" lang="en-US" altLang="ja-JP" sz="1000">
              <a:solidFill>
                <a:schemeClr val="dk1"/>
              </a:solidFill>
              <a:effectLst/>
              <a:latin typeface="+mn-lt"/>
              <a:ea typeface="+mn-ea"/>
              <a:cs typeface="+mn-cs"/>
            </a:rPr>
            <a:t>14.8</a:t>
          </a:r>
          <a:r>
            <a:rPr kumimoji="1" lang="ja-JP" altLang="en-US" sz="1000">
              <a:solidFill>
                <a:schemeClr val="dk1"/>
              </a:solidFill>
              <a:effectLst/>
              <a:latin typeface="+mn-lt"/>
              <a:ea typeface="+mn-ea"/>
              <a:cs typeface="+mn-cs"/>
            </a:rPr>
            <a:t>％まで大幅な増に転じた。</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今後も交付先の決算状況等に応じた補助額の設定等、適正化を図っていく。</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600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37</xdr:row>
      <xdr:rowOff>60706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26048"/>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53848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21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72136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214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122428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443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年度以降、大型事業の実施や過疎指定を受けたことに伴う過疎債事業の実施、平成</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年度の災害復旧に伴う市債の償還も影響し、</a:t>
          </a:r>
          <a:r>
            <a:rPr kumimoji="1" lang="ja-JP" altLang="en-US" sz="1000">
              <a:solidFill>
                <a:schemeClr val="dk1"/>
              </a:solidFill>
              <a:effectLst/>
              <a:latin typeface="+mn-lt"/>
              <a:ea typeface="+mn-ea"/>
              <a:cs typeface="+mn-cs"/>
            </a:rPr>
            <a:t>類似団体平均より</a:t>
          </a:r>
          <a:r>
            <a:rPr kumimoji="1" lang="ja-JP" altLang="ja-JP" sz="1000">
              <a:solidFill>
                <a:schemeClr val="dk1"/>
              </a:solidFill>
              <a:effectLst/>
              <a:latin typeface="+mn-lt"/>
              <a:ea typeface="+mn-ea"/>
              <a:cs typeface="+mn-cs"/>
            </a:rPr>
            <a:t>高い比率で推移している。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5</a:t>
          </a:r>
          <a:r>
            <a:rPr kumimoji="1" lang="ja-JP" altLang="en-US" sz="1000">
              <a:solidFill>
                <a:schemeClr val="dk1"/>
              </a:solidFill>
              <a:effectLst/>
              <a:latin typeface="+mn-lt"/>
              <a:ea typeface="+mn-ea"/>
              <a:cs typeface="+mn-cs"/>
            </a:rPr>
            <a:t>年度においては、</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に続き、</a:t>
          </a:r>
          <a:r>
            <a:rPr kumimoji="1" lang="ja-JP" altLang="ja-JP" sz="1000">
              <a:solidFill>
                <a:schemeClr val="dk1"/>
              </a:solidFill>
              <a:effectLst/>
              <a:latin typeface="+mn-lt"/>
              <a:ea typeface="+mn-ea"/>
              <a:cs typeface="+mn-cs"/>
            </a:rPr>
            <a:t>償還額の更なる増加を見越して繰上償還</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720</a:t>
          </a:r>
          <a:r>
            <a:rPr kumimoji="1" lang="ja-JP" altLang="en-US" sz="1000">
              <a:solidFill>
                <a:schemeClr val="dk1"/>
              </a:solidFill>
              <a:effectLst/>
              <a:latin typeface="+mn-lt"/>
              <a:ea typeface="+mn-ea"/>
              <a:cs typeface="+mn-cs"/>
            </a:rPr>
            <a:t>百万円）</a:t>
          </a:r>
          <a:r>
            <a:rPr kumimoji="1" lang="ja-JP" altLang="ja-JP" sz="1000">
              <a:solidFill>
                <a:schemeClr val="dk1"/>
              </a:solidFill>
              <a:effectLst/>
              <a:latin typeface="+mn-lt"/>
              <a:ea typeface="+mn-ea"/>
              <a:cs typeface="+mn-cs"/>
            </a:rPr>
            <a:t>を実施し</a:t>
          </a:r>
          <a:r>
            <a:rPr kumimoji="1" lang="ja-JP" altLang="en-US" sz="1000">
              <a:solidFill>
                <a:schemeClr val="dk1"/>
              </a:solidFill>
              <a:effectLst/>
              <a:latin typeface="+mn-lt"/>
              <a:ea typeface="+mn-ea"/>
              <a:cs typeface="+mn-cs"/>
            </a:rPr>
            <a:t>た。</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引き続き新規発行額が償還額以内となるよう市債残高の抑制に努める。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83457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748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26307</xdr:rowOff>
    </xdr:from>
    <xdr:to>
      <xdr:col>24</xdr:col>
      <xdr:colOff>25400</xdr:colOff>
      <xdr:row>81</xdr:row>
      <xdr:rowOff>80736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9137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133548</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6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88900</xdr:rowOff>
    </xdr:from>
    <xdr:to>
      <xdr:col>19</xdr:col>
      <xdr:colOff>187325</xdr:colOff>
      <xdr:row>81</xdr:row>
      <xdr:rowOff>26307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8049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106136</xdr:rowOff>
    </xdr:from>
    <xdr:to>
      <xdr:col>20</xdr:col>
      <xdr:colOff>38100</xdr:colOff>
      <xdr:row>78</xdr:row>
      <xdr:rowOff>36286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46463</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076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88900</xdr:rowOff>
    </xdr:from>
    <xdr:to>
      <xdr:col>15</xdr:col>
      <xdr:colOff>98425</xdr:colOff>
      <xdr:row>81</xdr:row>
      <xdr:rowOff>4536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8049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29936</xdr:rowOff>
    </xdr:from>
    <xdr:to>
      <xdr:col>15</xdr:col>
      <xdr:colOff>149225</xdr:colOff>
      <xdr:row>77</xdr:row>
      <xdr:rowOff>131536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141713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4536</xdr:rowOff>
    </xdr:from>
    <xdr:to>
      <xdr:col>11</xdr:col>
      <xdr:colOff>9525</xdr:colOff>
      <xdr:row>81</xdr:row>
      <xdr:rowOff>135164</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8919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149679</xdr:rowOff>
    </xdr:from>
    <xdr:to>
      <xdr:col>11</xdr:col>
      <xdr:colOff>60325</xdr:colOff>
      <xdr:row>78</xdr:row>
      <xdr:rowOff>79829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90006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122663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29936</xdr:rowOff>
    </xdr:from>
    <xdr:to>
      <xdr:col>24</xdr:col>
      <xdr:colOff>76200</xdr:colOff>
      <xdr:row>81</xdr:row>
      <xdr:rowOff>131536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91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2013</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88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146957</xdr:rowOff>
    </xdr:from>
    <xdr:to>
      <xdr:col>20</xdr:col>
      <xdr:colOff>38100</xdr:colOff>
      <xdr:row>81</xdr:row>
      <xdr:rowOff>77107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8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61884</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94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38100</xdr:rowOff>
    </xdr:from>
    <xdr:to>
      <xdr:col>15</xdr:col>
      <xdr:colOff>149225</xdr:colOff>
      <xdr:row>80</xdr:row>
      <xdr:rowOff>139700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124477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125186</xdr:rowOff>
    </xdr:from>
    <xdr:to>
      <xdr:col>11</xdr:col>
      <xdr:colOff>60325</xdr:colOff>
      <xdr:row>81</xdr:row>
      <xdr:rowOff>55336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40113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84364</xdr:rowOff>
    </xdr:from>
    <xdr:to>
      <xdr:col>6</xdr:col>
      <xdr:colOff>171450</xdr:colOff>
      <xdr:row>82</xdr:row>
      <xdr:rowOff>14514</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97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170741</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405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mn-lt"/>
              <a:ea typeface="+mn-ea"/>
              <a:cs typeface="+mn-cs"/>
            </a:rPr>
            <a:t>公債費以外の比率は類似団体平均を下回って推移している。令和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年度は、</a:t>
          </a:r>
          <a:r>
            <a:rPr kumimoji="1" lang="ja-JP" altLang="en-US" sz="1000">
              <a:solidFill>
                <a:schemeClr val="dk1"/>
              </a:solidFill>
              <a:effectLst/>
              <a:latin typeface="+mn-lt"/>
              <a:ea typeface="+mn-ea"/>
              <a:cs typeface="+mn-cs"/>
            </a:rPr>
            <a:t>繰出金を除く</a:t>
          </a:r>
          <a:r>
            <a:rPr kumimoji="1" lang="ja-JP" altLang="ja-JP" sz="1000">
              <a:solidFill>
                <a:schemeClr val="dk1"/>
              </a:solidFill>
              <a:effectLst/>
              <a:latin typeface="+mn-lt"/>
              <a:ea typeface="+mn-ea"/>
              <a:cs typeface="+mn-cs"/>
            </a:rPr>
            <a:t>人件費、物件費、扶助費、補助費、維持補修費において増となったことから、分子の経常経費充当一般財源は、前年度比</a:t>
          </a:r>
          <a:r>
            <a:rPr kumimoji="1" lang="en-US" altLang="ja-JP" sz="1000">
              <a:solidFill>
                <a:schemeClr val="dk1"/>
              </a:solidFill>
              <a:effectLst/>
              <a:latin typeface="+mn-lt"/>
              <a:ea typeface="+mn-ea"/>
              <a:cs typeface="+mn-cs"/>
            </a:rPr>
            <a:t>227</a:t>
          </a:r>
          <a:r>
            <a:rPr kumimoji="1" lang="ja-JP" altLang="ja-JP" sz="1000">
              <a:solidFill>
                <a:schemeClr val="dk1"/>
              </a:solidFill>
              <a:effectLst/>
              <a:latin typeface="+mn-lt"/>
              <a:ea typeface="+mn-ea"/>
              <a:cs typeface="+mn-cs"/>
            </a:rPr>
            <a:t>百万円の増となった</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一方、分母の経常一般財源収入は、普通交付税や臨時財政対策債の減（計△</a:t>
          </a:r>
          <a:r>
            <a:rPr kumimoji="1" lang="en-US" altLang="ja-JP" sz="1000">
              <a:solidFill>
                <a:schemeClr val="dk1"/>
              </a:solidFill>
              <a:effectLst/>
              <a:latin typeface="+mn-lt"/>
              <a:ea typeface="+mn-ea"/>
              <a:cs typeface="+mn-cs"/>
            </a:rPr>
            <a:t>109</a:t>
          </a:r>
          <a:r>
            <a:rPr kumimoji="1" lang="ja-JP" altLang="ja-JP" sz="1000">
              <a:solidFill>
                <a:schemeClr val="dk1"/>
              </a:solidFill>
              <a:effectLst/>
              <a:latin typeface="+mn-lt"/>
              <a:ea typeface="+mn-ea"/>
              <a:cs typeface="+mn-cs"/>
            </a:rPr>
            <a:t>百万円）</a:t>
          </a:r>
          <a:r>
            <a:rPr kumimoji="1" lang="ja-JP" altLang="en-US" sz="1000">
              <a:solidFill>
                <a:schemeClr val="dk1"/>
              </a:solidFill>
              <a:effectLst/>
              <a:latin typeface="+mn-lt"/>
              <a:ea typeface="+mn-ea"/>
              <a:cs typeface="+mn-cs"/>
            </a:rPr>
            <a:t>となったことで</a:t>
          </a:r>
          <a:r>
            <a:rPr kumimoji="1" lang="ja-JP" altLang="ja-JP" sz="1000">
              <a:solidFill>
                <a:schemeClr val="dk1"/>
              </a:solidFill>
              <a:effectLst/>
              <a:latin typeface="+mn-lt"/>
              <a:ea typeface="+mn-ea"/>
              <a:cs typeface="+mn-cs"/>
            </a:rPr>
            <a:t>比率</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増加した。物価高騰によ</a:t>
          </a:r>
          <a:r>
            <a:rPr kumimoji="1" lang="ja-JP" altLang="en-US" sz="1000">
              <a:solidFill>
                <a:schemeClr val="dk1"/>
              </a:solidFill>
              <a:effectLst/>
              <a:latin typeface="+mn-lt"/>
              <a:ea typeface="+mn-ea"/>
              <a:cs typeface="+mn-cs"/>
            </a:rPr>
            <a:t>る経費増は適切に見込みつつ、</a:t>
          </a:r>
          <a:r>
            <a:rPr kumimoji="1" lang="ja-JP" altLang="ja-JP" sz="1000">
              <a:solidFill>
                <a:schemeClr val="dk1"/>
              </a:solidFill>
              <a:effectLst/>
              <a:latin typeface="+mn-lt"/>
              <a:ea typeface="+mn-ea"/>
              <a:cs typeface="+mn-cs"/>
            </a:rPr>
            <a:t>事業の精査</a:t>
          </a:r>
          <a:r>
            <a:rPr kumimoji="1" lang="ja-JP" altLang="en-US" sz="1000">
              <a:solidFill>
                <a:schemeClr val="dk1"/>
              </a:solidFill>
              <a:effectLst/>
              <a:latin typeface="+mn-lt"/>
              <a:ea typeface="+mn-ea"/>
              <a:cs typeface="+mn-cs"/>
            </a:rPr>
            <a:t>、業務の効率化をより一層進め</a:t>
          </a:r>
          <a:r>
            <a:rPr kumimoji="1" lang="ja-JP" altLang="ja-JP" sz="1000">
              <a:solidFill>
                <a:schemeClr val="dk1"/>
              </a:solidFill>
              <a:effectLst/>
              <a:latin typeface="+mn-lt"/>
              <a:ea typeface="+mn-ea"/>
              <a:cs typeface="+mn-cs"/>
            </a:rPr>
            <a:t>、経費の抑制に努めていく。</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143002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0856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26415</xdr:rowOff>
    </xdr:from>
    <xdr:to>
      <xdr:col>82</xdr:col>
      <xdr:colOff>107950</xdr:colOff>
      <xdr:row>76</xdr:row>
      <xdr:rowOff>163576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056615"/>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64279</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106426</xdr:rowOff>
    </xdr:from>
    <xdr:to>
      <xdr:col>78</xdr:col>
      <xdr:colOff>69850</xdr:colOff>
      <xdr:row>76</xdr:row>
      <xdr:rowOff>26415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296517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106426</xdr:rowOff>
    </xdr:from>
    <xdr:to>
      <xdr:col>73</xdr:col>
      <xdr:colOff>180975</xdr:colOff>
      <xdr:row>76</xdr:row>
      <xdr:rowOff>21844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29651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21844</xdr:rowOff>
    </xdr:from>
    <xdr:to>
      <xdr:col>69</xdr:col>
      <xdr:colOff>92075</xdr:colOff>
      <xdr:row>76</xdr:row>
      <xdr:rowOff>35561</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0520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11701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129303</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147065</xdr:rowOff>
    </xdr:from>
    <xdr:to>
      <xdr:col>78</xdr:col>
      <xdr:colOff>120650</xdr:colOff>
      <xdr:row>76</xdr:row>
      <xdr:rowOff>77215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55626</xdr:rowOff>
    </xdr:from>
    <xdr:to>
      <xdr:col>74</xdr:col>
      <xdr:colOff>31750</xdr:colOff>
      <xdr:row>75</xdr:row>
      <xdr:rowOff>157226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167403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142494</xdr:rowOff>
    </xdr:from>
    <xdr:to>
      <xdr:col>69</xdr:col>
      <xdr:colOff>142875</xdr:colOff>
      <xdr:row>76</xdr:row>
      <xdr:rowOff>72644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82821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15875</xdr:colOff>
      <xdr:row>32</xdr:row>
      <xdr:rowOff>101600</xdr:rowOff>
    </xdr:from>
    <xdr:to>
      <xdr:col>54</xdr:col>
      <xdr:colOff>174625</xdr:colOff>
      <xdr:row>44</xdr:row>
      <xdr:rowOff>19050</xdr:rowOff>
    </xdr:to>
    <xdr:sp macro="" textlink="" fLocksText="0">
      <xdr:nvSpPr>
        <xdr:cNvPr id="460" name="テキスト ボックス 459">
          <a:extLst>
            <a:ext uri="{FF2B5EF4-FFF2-40B4-BE49-F238E27FC236}">
              <a16:creationId xmlns:a16="http://schemas.microsoft.com/office/drawing/2014/main" id="{9AF8CEC8-34ED-446D-AFD2-E447E09429FE}"/>
            </a:ext>
          </a:extLst>
        </xdr:cNvPr>
        <xdr:cNvSpPr txBox="1"/>
      </xdr:nvSpPr>
      <xdr:spPr>
        <a:xfrm>
          <a:off x="5816600" y="5588000"/>
          <a:ext cx="5159375" cy="19748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25</a:t>
          </a:r>
          <a:r>
            <a:rPr kumimoji="1" lang="ja-JP" altLang="en-US" sz="1000">
              <a:solidFill>
                <a:schemeClr val="dk1"/>
              </a:solidFill>
              <a:effectLst/>
              <a:latin typeface="+mn-lt"/>
              <a:ea typeface="+mn-ea"/>
              <a:cs typeface="+mn-cs"/>
            </a:rPr>
            <a:t>年度から平成</a:t>
          </a:r>
          <a:r>
            <a:rPr kumimoji="1" lang="en-US" altLang="ja-JP" sz="1000">
              <a:solidFill>
                <a:schemeClr val="dk1"/>
              </a:solidFill>
              <a:effectLst/>
              <a:latin typeface="+mn-lt"/>
              <a:ea typeface="+mn-ea"/>
              <a:cs typeface="+mn-cs"/>
            </a:rPr>
            <a:t>29</a:t>
          </a:r>
          <a:r>
            <a:rPr kumimoji="1" lang="ja-JP" altLang="en-US" sz="1000">
              <a:solidFill>
                <a:schemeClr val="dk1"/>
              </a:solidFill>
              <a:effectLst/>
              <a:latin typeface="+mn-lt"/>
              <a:ea typeface="+mn-ea"/>
              <a:cs typeface="+mn-cs"/>
            </a:rPr>
            <a:t>年度にかけて給与カットを実施し、比率は減少している。平成</a:t>
          </a:r>
          <a:r>
            <a:rPr kumimoji="1" lang="en-US" altLang="ja-JP" sz="1000">
              <a:solidFill>
                <a:schemeClr val="dk1"/>
              </a:solidFill>
              <a:effectLst/>
              <a:latin typeface="+mn-lt"/>
              <a:ea typeface="+mn-ea"/>
              <a:cs typeface="+mn-cs"/>
            </a:rPr>
            <a:t>30</a:t>
          </a:r>
          <a:r>
            <a:rPr kumimoji="1" lang="ja-JP" altLang="en-US" sz="1000">
              <a:solidFill>
                <a:schemeClr val="dk1"/>
              </a:solidFill>
              <a:effectLst/>
              <a:latin typeface="+mn-lt"/>
              <a:ea typeface="+mn-ea"/>
              <a:cs typeface="+mn-cs"/>
            </a:rPr>
            <a:t>年度以降はほぼ横ばいの状態である。令和</a:t>
          </a:r>
          <a:r>
            <a:rPr kumimoji="1" lang="en-US" altLang="ja-JP" sz="1000">
              <a:solidFill>
                <a:schemeClr val="dk1"/>
              </a:solidFill>
              <a:effectLst/>
              <a:latin typeface="+mn-lt"/>
              <a:ea typeface="+mn-ea"/>
              <a:cs typeface="+mn-cs"/>
            </a:rPr>
            <a:t>5</a:t>
          </a:r>
          <a:r>
            <a:rPr kumimoji="1" lang="ja-JP" altLang="en-US" sz="1000">
              <a:solidFill>
                <a:schemeClr val="dk1"/>
              </a:solidFill>
              <a:effectLst/>
              <a:latin typeface="+mn-lt"/>
              <a:ea typeface="+mn-ea"/>
              <a:cs typeface="+mn-cs"/>
            </a:rPr>
            <a:t>年度においては、分母の経常一般財源が</a:t>
          </a:r>
          <a:r>
            <a:rPr kumimoji="1" lang="en-US" altLang="ja-JP" sz="1000">
              <a:solidFill>
                <a:schemeClr val="dk1"/>
              </a:solidFill>
              <a:effectLst/>
              <a:latin typeface="+mn-lt"/>
              <a:ea typeface="+mn-ea"/>
              <a:cs typeface="+mn-cs"/>
            </a:rPr>
            <a:t>84</a:t>
          </a:r>
          <a:r>
            <a:rPr kumimoji="1" lang="ja-JP" altLang="en-US" sz="1000">
              <a:solidFill>
                <a:schemeClr val="dk1"/>
              </a:solidFill>
              <a:effectLst/>
              <a:latin typeface="+mn-lt"/>
              <a:ea typeface="+mn-ea"/>
              <a:cs typeface="+mn-cs"/>
            </a:rPr>
            <a:t>百万円の減に対し、分子の人件費（経常）充当一般財源が前年比で</a:t>
          </a:r>
          <a:r>
            <a:rPr kumimoji="1" lang="en-US" altLang="ja-JP" sz="1000">
              <a:solidFill>
                <a:schemeClr val="dk1"/>
              </a:solidFill>
              <a:effectLst/>
              <a:latin typeface="+mn-lt"/>
              <a:ea typeface="+mn-ea"/>
              <a:cs typeface="+mn-cs"/>
            </a:rPr>
            <a:t>85</a:t>
          </a:r>
          <a:r>
            <a:rPr kumimoji="1" lang="ja-JP" altLang="en-US" sz="1000">
              <a:solidFill>
                <a:schemeClr val="dk1"/>
              </a:solidFill>
              <a:effectLst/>
              <a:latin typeface="+mn-lt"/>
              <a:ea typeface="+mn-ea"/>
              <a:cs typeface="+mn-cs"/>
            </a:rPr>
            <a:t>百万円増となったことから比率は</a:t>
          </a:r>
          <a:r>
            <a:rPr kumimoji="1" lang="en-US" altLang="ja-JP" sz="1000">
              <a:solidFill>
                <a:schemeClr val="dk1"/>
              </a:solidFill>
              <a:effectLst/>
              <a:latin typeface="+mn-lt"/>
              <a:ea typeface="+mn-ea"/>
              <a:cs typeface="+mn-cs"/>
            </a:rPr>
            <a:t>1.1</a:t>
          </a:r>
          <a:r>
            <a:rPr kumimoji="1" lang="ja-JP" altLang="en-US" sz="1000">
              <a:solidFill>
                <a:schemeClr val="dk1"/>
              </a:solidFill>
              <a:effectLst/>
              <a:latin typeface="+mn-lt"/>
              <a:ea typeface="+mn-ea"/>
              <a:cs typeface="+mn-cs"/>
            </a:rPr>
            <a:t>ポイント悪化した。</a:t>
          </a:r>
        </a:p>
        <a:p>
          <a:r>
            <a:rPr kumimoji="1" lang="ja-JP" altLang="en-US" sz="1000">
              <a:solidFill>
                <a:schemeClr val="dk1"/>
              </a:solidFill>
              <a:effectLst/>
              <a:latin typeface="+mn-lt"/>
              <a:ea typeface="+mn-ea"/>
              <a:cs typeface="+mn-cs"/>
            </a:rPr>
            <a:t>　類似団体平均よりも低い水準で推移はしているが、年功的な要素が強い昇給、昇格制度の在り方や手当の見直しなど適正化を進める必要がある。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116267</xdr:rowOff>
    </xdr:from>
    <xdr:to>
      <xdr:col>29</xdr:col>
      <xdr:colOff>127000</xdr:colOff>
      <xdr:row>18</xdr:row>
      <xdr:rowOff>165816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21292"/>
          <a:ext cx="0" cy="10782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137893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165816</xdr:rowOff>
    </xdr:from>
    <xdr:to>
      <xdr:col>30</xdr:col>
      <xdr:colOff>25400</xdr:colOff>
      <xdr:row>18</xdr:row>
      <xdr:rowOff>165816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95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31194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116267</xdr:rowOff>
    </xdr:from>
    <xdr:to>
      <xdr:col>30</xdr:col>
      <xdr:colOff>25400</xdr:colOff>
      <xdr:row>12</xdr:row>
      <xdr:rowOff>116267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21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125606</xdr:rowOff>
    </xdr:from>
    <xdr:to>
      <xdr:col>29</xdr:col>
      <xdr:colOff>127000</xdr:colOff>
      <xdr:row>17</xdr:row>
      <xdr:rowOff>140034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87881"/>
          <a:ext cx="647700" cy="14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120541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82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148464</xdr:rowOff>
    </xdr:from>
    <xdr:to>
      <xdr:col>29</xdr:col>
      <xdr:colOff>177800</xdr:colOff>
      <xdr:row>18</xdr:row>
      <xdr:rowOff>78614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0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140034</xdr:rowOff>
    </xdr:from>
    <xdr:to>
      <xdr:col>26</xdr:col>
      <xdr:colOff>50800</xdr:colOff>
      <xdr:row>17</xdr:row>
      <xdr:rowOff>148012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02309"/>
          <a:ext cx="698500" cy="7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157037</xdr:rowOff>
    </xdr:from>
    <xdr:to>
      <xdr:col>26</xdr:col>
      <xdr:colOff>101600</xdr:colOff>
      <xdr:row>18</xdr:row>
      <xdr:rowOff>87187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71964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20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148012</xdr:rowOff>
    </xdr:from>
    <xdr:to>
      <xdr:col>22</xdr:col>
      <xdr:colOff>114300</xdr:colOff>
      <xdr:row>17</xdr:row>
      <xdr:rowOff>156078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10287"/>
          <a:ext cx="698500" cy="8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161620</xdr:rowOff>
    </xdr:from>
    <xdr:to>
      <xdr:col>22</xdr:col>
      <xdr:colOff>165100</xdr:colOff>
      <xdr:row>18</xdr:row>
      <xdr:rowOff>91770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76547</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21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156078</xdr:rowOff>
    </xdr:from>
    <xdr:to>
      <xdr:col>18</xdr:col>
      <xdr:colOff>177800</xdr:colOff>
      <xdr:row>17</xdr:row>
      <xdr:rowOff>168129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18353"/>
          <a:ext cx="698500" cy="12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142406</xdr:rowOff>
    </xdr:from>
    <xdr:to>
      <xdr:col>19</xdr:col>
      <xdr:colOff>38100</xdr:colOff>
      <xdr:row>18</xdr:row>
      <xdr:rowOff>72556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57333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9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150914</xdr:rowOff>
    </xdr:from>
    <xdr:to>
      <xdr:col>15</xdr:col>
      <xdr:colOff>101600</xdr:colOff>
      <xdr:row>18</xdr:row>
      <xdr:rowOff>81064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65841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9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74806</xdr:rowOff>
    </xdr:from>
    <xdr:to>
      <xdr:col>29</xdr:col>
      <xdr:colOff>177800</xdr:colOff>
      <xdr:row>18</xdr:row>
      <xdr:rowOff>4956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37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91333</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8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89234</xdr:rowOff>
    </xdr:from>
    <xdr:to>
      <xdr:col>26</xdr:col>
      <xdr:colOff>101600</xdr:colOff>
      <xdr:row>18</xdr:row>
      <xdr:rowOff>19384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51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29561</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82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97212</xdr:rowOff>
    </xdr:from>
    <xdr:to>
      <xdr:col>22</xdr:col>
      <xdr:colOff>165100</xdr:colOff>
      <xdr:row>18</xdr:row>
      <xdr:rowOff>27362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59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37539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82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105278</xdr:rowOff>
    </xdr:from>
    <xdr:to>
      <xdr:col>19</xdr:col>
      <xdr:colOff>38100</xdr:colOff>
      <xdr:row>18</xdr:row>
      <xdr:rowOff>35428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67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45605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83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117329</xdr:rowOff>
    </xdr:from>
    <xdr:to>
      <xdr:col>15</xdr:col>
      <xdr:colOff>101600</xdr:colOff>
      <xdr:row>18</xdr:row>
      <xdr:rowOff>47479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79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57656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4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229718</xdr:rowOff>
    </xdr:from>
    <xdr:to>
      <xdr:col>29</xdr:col>
      <xdr:colOff>127000</xdr:colOff>
      <xdr:row>38</xdr:row>
      <xdr:rowOff>86652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4268"/>
          <a:ext cx="0" cy="13999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58729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86652</xdr:rowOff>
    </xdr:from>
    <xdr:to>
      <xdr:col>30</xdr:col>
      <xdr:colOff>25400</xdr:colOff>
      <xdr:row>38</xdr:row>
      <xdr:rowOff>86652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5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144645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229718</xdr:rowOff>
    </xdr:from>
    <xdr:to>
      <xdr:col>30</xdr:col>
      <xdr:colOff>25400</xdr:colOff>
      <xdr:row>33</xdr:row>
      <xdr:rowOff>229718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4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291382</xdr:rowOff>
    </xdr:from>
    <xdr:to>
      <xdr:col>29</xdr:col>
      <xdr:colOff>127000</xdr:colOff>
      <xdr:row>35</xdr:row>
      <xdr:rowOff>304679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01732"/>
          <a:ext cx="647700" cy="13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88168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7041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116091</xdr:rowOff>
    </xdr:from>
    <xdr:to>
      <xdr:col>29</xdr:col>
      <xdr:colOff>177800</xdr:colOff>
      <xdr:row>37</xdr:row>
      <xdr:rowOff>46241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6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219507</xdr:rowOff>
    </xdr:from>
    <xdr:to>
      <xdr:col>26</xdr:col>
      <xdr:colOff>50800</xdr:colOff>
      <xdr:row>35</xdr:row>
      <xdr:rowOff>304679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29857"/>
          <a:ext cx="698500" cy="85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134512</xdr:rowOff>
    </xdr:from>
    <xdr:to>
      <xdr:col>26</xdr:col>
      <xdr:colOff>101600</xdr:colOff>
      <xdr:row>37</xdr:row>
      <xdr:rowOff>64662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49439</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174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219507</xdr:rowOff>
    </xdr:from>
    <xdr:to>
      <xdr:col>22</xdr:col>
      <xdr:colOff>114300</xdr:colOff>
      <xdr:row>35</xdr:row>
      <xdr:rowOff>294087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29857"/>
          <a:ext cx="698500" cy="74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144856</xdr:rowOff>
    </xdr:from>
    <xdr:to>
      <xdr:col>22</xdr:col>
      <xdr:colOff>165100</xdr:colOff>
      <xdr:row>37</xdr:row>
      <xdr:rowOff>75006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59783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195809</xdr:rowOff>
    </xdr:from>
    <xdr:to>
      <xdr:col>18</xdr:col>
      <xdr:colOff>177800</xdr:colOff>
      <xdr:row>35</xdr:row>
      <xdr:rowOff>294087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06159"/>
          <a:ext cx="698500" cy="98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129940</xdr:rowOff>
    </xdr:from>
    <xdr:to>
      <xdr:col>19</xdr:col>
      <xdr:colOff>38100</xdr:colOff>
      <xdr:row>37</xdr:row>
      <xdr:rowOff>60090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44867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16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129369</xdr:rowOff>
    </xdr:from>
    <xdr:to>
      <xdr:col>15</xdr:col>
      <xdr:colOff>101600</xdr:colOff>
      <xdr:row>37</xdr:row>
      <xdr:rowOff>59519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44296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16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240582</xdr:rowOff>
    </xdr:from>
    <xdr:to>
      <xdr:col>29</xdr:col>
      <xdr:colOff>177800</xdr:colOff>
      <xdr:row>35</xdr:row>
      <xdr:rowOff>342182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50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85659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9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253879</xdr:rowOff>
    </xdr:from>
    <xdr:to>
      <xdr:col>26</xdr:col>
      <xdr:colOff>101600</xdr:colOff>
      <xdr:row>36</xdr:row>
      <xdr:rowOff>12579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64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22756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633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168707</xdr:rowOff>
    </xdr:from>
    <xdr:to>
      <xdr:col>22</xdr:col>
      <xdr:colOff>165100</xdr:colOff>
      <xdr:row>35</xdr:row>
      <xdr:rowOff>270307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79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280484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243287</xdr:rowOff>
    </xdr:from>
    <xdr:to>
      <xdr:col>19</xdr:col>
      <xdr:colOff>38100</xdr:colOff>
      <xdr:row>36</xdr:row>
      <xdr:rowOff>1987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53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12164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62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145009</xdr:rowOff>
    </xdr:from>
    <xdr:to>
      <xdr:col>15</xdr:col>
      <xdr:colOff>101600</xdr:colOff>
      <xdr:row>35</xdr:row>
      <xdr:rowOff>246609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55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256786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2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21,751
21,326
268.24
17,874,181
17,171,433
604,837
8,970,228
16,838,720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98339</xdr:rowOff>
    </xdr:from>
    <xdr:to>
      <xdr:col>24</xdr:col>
      <xdr:colOff>62865</xdr:colOff>
      <xdr:row>38</xdr:row>
      <xdr:rowOff>20870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13289"/>
          <a:ext cx="1270" cy="112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24697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20870</xdr:rowOff>
    </xdr:from>
    <xdr:to>
      <xdr:col>24</xdr:col>
      <xdr:colOff>152400</xdr:colOff>
      <xdr:row>38</xdr:row>
      <xdr:rowOff>20870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45016</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98339</xdr:rowOff>
    </xdr:from>
    <xdr:to>
      <xdr:col>24</xdr:col>
      <xdr:colOff>152400</xdr:colOff>
      <xdr:row>31</xdr:row>
      <xdr:rowOff>98339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1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151454</xdr:rowOff>
    </xdr:from>
    <xdr:to>
      <xdr:col>24</xdr:col>
      <xdr:colOff>63500</xdr:colOff>
      <xdr:row>36</xdr:row>
      <xdr:rowOff>170230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23654"/>
          <a:ext cx="838200" cy="1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140769</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2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162342</xdr:rowOff>
    </xdr:from>
    <xdr:to>
      <xdr:col>24</xdr:col>
      <xdr:colOff>114300</xdr:colOff>
      <xdr:row>37</xdr:row>
      <xdr:rowOff>92492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170230</xdr:rowOff>
    </xdr:from>
    <xdr:to>
      <xdr:col>19</xdr:col>
      <xdr:colOff>177800</xdr:colOff>
      <xdr:row>37</xdr:row>
      <xdr:rowOff>3557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42430"/>
          <a:ext cx="889000" cy="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165020</xdr:rowOff>
    </xdr:from>
    <xdr:to>
      <xdr:col>20</xdr:col>
      <xdr:colOff>38100</xdr:colOff>
      <xdr:row>37</xdr:row>
      <xdr:rowOff>95170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86297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42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3557</xdr:rowOff>
    </xdr:from>
    <xdr:to>
      <xdr:col>15</xdr:col>
      <xdr:colOff>50800</xdr:colOff>
      <xdr:row>37</xdr:row>
      <xdr:rowOff>13273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47207"/>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167950</xdr:rowOff>
    </xdr:from>
    <xdr:to>
      <xdr:col>15</xdr:col>
      <xdr:colOff>101600</xdr:colOff>
      <xdr:row>37</xdr:row>
      <xdr:rowOff>98100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89227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13273</xdr:rowOff>
    </xdr:from>
    <xdr:to>
      <xdr:col>10</xdr:col>
      <xdr:colOff>114300</xdr:colOff>
      <xdr:row>37</xdr:row>
      <xdr:rowOff>30581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56923"/>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151948</xdr:rowOff>
    </xdr:from>
    <xdr:to>
      <xdr:col>10</xdr:col>
      <xdr:colOff>165100</xdr:colOff>
      <xdr:row>37</xdr:row>
      <xdr:rowOff>82098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73225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4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12026</xdr:rowOff>
    </xdr:from>
    <xdr:to>
      <xdr:col>6</xdr:col>
      <xdr:colOff>38100</xdr:colOff>
      <xdr:row>37</xdr:row>
      <xdr:rowOff>113626</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104753</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4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100654</xdr:rowOff>
    </xdr:from>
    <xdr:to>
      <xdr:col>24</xdr:col>
      <xdr:colOff>114300</xdr:colOff>
      <xdr:row>37</xdr:row>
      <xdr:rowOff>30804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7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123531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2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119430</xdr:rowOff>
    </xdr:from>
    <xdr:to>
      <xdr:col>20</xdr:col>
      <xdr:colOff>38100</xdr:colOff>
      <xdr:row>37</xdr:row>
      <xdr:rowOff>49580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9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66107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6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124207</xdr:rowOff>
    </xdr:from>
    <xdr:to>
      <xdr:col>15</xdr:col>
      <xdr:colOff>101600</xdr:colOff>
      <xdr:row>37</xdr:row>
      <xdr:rowOff>54357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9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70884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71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133923</xdr:rowOff>
    </xdr:from>
    <xdr:to>
      <xdr:col>10</xdr:col>
      <xdr:colOff>165100</xdr:colOff>
      <xdr:row>37</xdr:row>
      <xdr:rowOff>64073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0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80600</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08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151231</xdr:rowOff>
    </xdr:from>
    <xdr:to>
      <xdr:col>6</xdr:col>
      <xdr:colOff>38100</xdr:colOff>
      <xdr:row>37</xdr:row>
      <xdr:rowOff>81381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97908</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09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108071</xdr:rowOff>
    </xdr:from>
    <xdr:to>
      <xdr:col>24</xdr:col>
      <xdr:colOff>62865</xdr:colOff>
      <xdr:row>57</xdr:row>
      <xdr:rowOff>113498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80571"/>
          <a:ext cx="1270" cy="120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117325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113498</xdr:rowOff>
    </xdr:from>
    <xdr:to>
      <xdr:col>24</xdr:col>
      <xdr:colOff>152400</xdr:colOff>
      <xdr:row>57</xdr:row>
      <xdr:rowOff>113498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8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54748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108071</xdr:rowOff>
    </xdr:from>
    <xdr:to>
      <xdr:col>24</xdr:col>
      <xdr:colOff>152400</xdr:colOff>
      <xdr:row>50</xdr:row>
      <xdr:rowOff>108071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170895</xdr:rowOff>
    </xdr:from>
    <xdr:to>
      <xdr:col>24</xdr:col>
      <xdr:colOff>63500</xdr:colOff>
      <xdr:row>56</xdr:row>
      <xdr:rowOff>2078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600645"/>
          <a:ext cx="838200" cy="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20153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21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41726</xdr:rowOff>
    </xdr:from>
    <xdr:to>
      <xdr:col>24</xdr:col>
      <xdr:colOff>114300</xdr:colOff>
      <xdr:row>56</xdr:row>
      <xdr:rowOff>143326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167589</xdr:rowOff>
    </xdr:from>
    <xdr:to>
      <xdr:col>19</xdr:col>
      <xdr:colOff>177800</xdr:colOff>
      <xdr:row>55</xdr:row>
      <xdr:rowOff>170895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597339"/>
          <a:ext cx="889000" cy="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26835</xdr:rowOff>
    </xdr:from>
    <xdr:to>
      <xdr:col>20</xdr:col>
      <xdr:colOff>38100</xdr:colOff>
      <xdr:row>56</xdr:row>
      <xdr:rowOff>128435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119562</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72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167589</xdr:rowOff>
    </xdr:from>
    <xdr:to>
      <xdr:col>15</xdr:col>
      <xdr:colOff>50800</xdr:colOff>
      <xdr:row>56</xdr:row>
      <xdr:rowOff>93536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597339"/>
          <a:ext cx="889000" cy="9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43422</xdr:rowOff>
    </xdr:from>
    <xdr:to>
      <xdr:col>15</xdr:col>
      <xdr:colOff>101600</xdr:colOff>
      <xdr:row>56</xdr:row>
      <xdr:rowOff>145022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136149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3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93536</xdr:rowOff>
    </xdr:from>
    <xdr:to>
      <xdr:col>10</xdr:col>
      <xdr:colOff>114300</xdr:colOff>
      <xdr:row>56</xdr:row>
      <xdr:rowOff>137295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694736"/>
          <a:ext cx="889000" cy="4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43884</xdr:rowOff>
    </xdr:from>
    <xdr:to>
      <xdr:col>10</xdr:col>
      <xdr:colOff>165100</xdr:colOff>
      <xdr:row>56</xdr:row>
      <xdr:rowOff>145484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136611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91922</xdr:rowOff>
    </xdr:from>
    <xdr:to>
      <xdr:col>6</xdr:col>
      <xdr:colOff>38100</xdr:colOff>
      <xdr:row>57</xdr:row>
      <xdr:rowOff>22072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13199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7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122728</xdr:rowOff>
    </xdr:from>
    <xdr:to>
      <xdr:col>24</xdr:col>
      <xdr:colOff>114300</xdr:colOff>
      <xdr:row>56</xdr:row>
      <xdr:rowOff>52878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145605</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0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120095</xdr:rowOff>
    </xdr:from>
    <xdr:to>
      <xdr:col>20</xdr:col>
      <xdr:colOff>38100</xdr:colOff>
      <xdr:row>56</xdr:row>
      <xdr:rowOff>50245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4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66772</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32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116789</xdr:rowOff>
    </xdr:from>
    <xdr:to>
      <xdr:col>15</xdr:col>
      <xdr:colOff>101600</xdr:colOff>
      <xdr:row>56</xdr:row>
      <xdr:rowOff>46939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54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63466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32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42736</xdr:rowOff>
    </xdr:from>
    <xdr:to>
      <xdr:col>10</xdr:col>
      <xdr:colOff>165100</xdr:colOff>
      <xdr:row>56</xdr:row>
      <xdr:rowOff>144336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4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160863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41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86495</xdr:rowOff>
    </xdr:from>
    <xdr:to>
      <xdr:col>6</xdr:col>
      <xdr:colOff>38100</xdr:colOff>
      <xdr:row>57</xdr:row>
      <xdr:rowOff>16645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33172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46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120017</xdr:rowOff>
    </xdr:from>
    <xdr:to>
      <xdr:col>24</xdr:col>
      <xdr:colOff>62865</xdr:colOff>
      <xdr:row>78</xdr:row>
      <xdr:rowOff>133848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1517"/>
          <a:ext cx="1270" cy="138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137675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133848</xdr:rowOff>
    </xdr:from>
    <xdr:to>
      <xdr:col>24</xdr:col>
      <xdr:colOff>152400</xdr:colOff>
      <xdr:row>78</xdr:row>
      <xdr:rowOff>133848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66694</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120017</xdr:rowOff>
    </xdr:from>
    <xdr:to>
      <xdr:col>24</xdr:col>
      <xdr:colOff>152400</xdr:colOff>
      <xdr:row>70</xdr:row>
      <xdr:rowOff>120017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3888</xdr:rowOff>
    </xdr:from>
    <xdr:to>
      <xdr:col>24</xdr:col>
      <xdr:colOff>63500</xdr:colOff>
      <xdr:row>77</xdr:row>
      <xdr:rowOff>57541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205538"/>
          <a:ext cx="838200" cy="5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66115</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67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87688</xdr:rowOff>
    </xdr:from>
    <xdr:to>
      <xdr:col>24</xdr:col>
      <xdr:colOff>114300</xdr:colOff>
      <xdr:row>78</xdr:row>
      <xdr:rowOff>17838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57541</xdr:rowOff>
    </xdr:from>
    <xdr:to>
      <xdr:col>19</xdr:col>
      <xdr:colOff>177800</xdr:colOff>
      <xdr:row>77</xdr:row>
      <xdr:rowOff>75509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259191"/>
          <a:ext cx="8890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86751</xdr:rowOff>
    </xdr:from>
    <xdr:to>
      <xdr:col>20</xdr:col>
      <xdr:colOff>38100</xdr:colOff>
      <xdr:row>78</xdr:row>
      <xdr:rowOff>16901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8028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38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58066</xdr:rowOff>
    </xdr:from>
    <xdr:to>
      <xdr:col>15</xdr:col>
      <xdr:colOff>50800</xdr:colOff>
      <xdr:row>77</xdr:row>
      <xdr:rowOff>75509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259716"/>
          <a:ext cx="889000" cy="1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87849</xdr:rowOff>
    </xdr:from>
    <xdr:to>
      <xdr:col>15</xdr:col>
      <xdr:colOff>101600</xdr:colOff>
      <xdr:row>78</xdr:row>
      <xdr:rowOff>17999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9126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38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58066</xdr:rowOff>
    </xdr:from>
    <xdr:to>
      <xdr:col>10</xdr:col>
      <xdr:colOff>114300</xdr:colOff>
      <xdr:row>77</xdr:row>
      <xdr:rowOff>119858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259716"/>
          <a:ext cx="889000" cy="6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75161</xdr:rowOff>
    </xdr:from>
    <xdr:to>
      <xdr:col>10</xdr:col>
      <xdr:colOff>165100</xdr:colOff>
      <xdr:row>78</xdr:row>
      <xdr:rowOff>5311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167888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36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121064</xdr:rowOff>
    </xdr:from>
    <xdr:to>
      <xdr:col>6</xdr:col>
      <xdr:colOff>38100</xdr:colOff>
      <xdr:row>78</xdr:row>
      <xdr:rowOff>51214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42341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41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124538</xdr:rowOff>
    </xdr:from>
    <xdr:to>
      <xdr:col>24</xdr:col>
      <xdr:colOff>114300</xdr:colOff>
      <xdr:row>77</xdr:row>
      <xdr:rowOff>54688</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147415</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00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6741</xdr:rowOff>
    </xdr:from>
    <xdr:to>
      <xdr:col>20</xdr:col>
      <xdr:colOff>38100</xdr:colOff>
      <xdr:row>77</xdr:row>
      <xdr:rowOff>108341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124868</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98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24709</xdr:rowOff>
    </xdr:from>
    <xdr:to>
      <xdr:col>15</xdr:col>
      <xdr:colOff>101600</xdr:colOff>
      <xdr:row>77</xdr:row>
      <xdr:rowOff>126309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2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142836</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00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7266</xdr:rowOff>
    </xdr:from>
    <xdr:to>
      <xdr:col>10</xdr:col>
      <xdr:colOff>165100</xdr:colOff>
      <xdr:row>77</xdr:row>
      <xdr:rowOff>108866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0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125393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29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69058</xdr:rowOff>
    </xdr:from>
    <xdr:to>
      <xdr:col>6</xdr:col>
      <xdr:colOff>38100</xdr:colOff>
      <xdr:row>77</xdr:row>
      <xdr:rowOff>170658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7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15735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04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49240</xdr:rowOff>
    </xdr:from>
    <xdr:to>
      <xdr:col>24</xdr:col>
      <xdr:colOff>62865</xdr:colOff>
      <xdr:row>98</xdr:row>
      <xdr:rowOff>30606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1190"/>
          <a:ext cx="1270" cy="118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34433</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8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30606</xdr:rowOff>
    </xdr:from>
    <xdr:to>
      <xdr:col>24</xdr:col>
      <xdr:colOff>152400</xdr:colOff>
      <xdr:row>98</xdr:row>
      <xdr:rowOff>30606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83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49240</xdr:rowOff>
    </xdr:from>
    <xdr:to>
      <xdr:col>24</xdr:col>
      <xdr:colOff>152400</xdr:colOff>
      <xdr:row>91</xdr:row>
      <xdr:rowOff>49240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77326</xdr:rowOff>
    </xdr:from>
    <xdr:to>
      <xdr:col>24</xdr:col>
      <xdr:colOff>63500</xdr:colOff>
      <xdr:row>96</xdr:row>
      <xdr:rowOff>8817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365076"/>
          <a:ext cx="838200" cy="10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128821</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16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150394</xdr:rowOff>
    </xdr:from>
    <xdr:to>
      <xdr:col>24</xdr:col>
      <xdr:colOff>114300</xdr:colOff>
      <xdr:row>96</xdr:row>
      <xdr:rowOff>80544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3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81349</xdr:rowOff>
    </xdr:from>
    <xdr:to>
      <xdr:col>19</xdr:col>
      <xdr:colOff>177800</xdr:colOff>
      <xdr:row>96</xdr:row>
      <xdr:rowOff>8817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369099"/>
          <a:ext cx="889000" cy="9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62480</xdr:rowOff>
    </xdr:from>
    <xdr:to>
      <xdr:col>20</xdr:col>
      <xdr:colOff>38100</xdr:colOff>
      <xdr:row>96</xdr:row>
      <xdr:rowOff>164080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155207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61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81349</xdr:rowOff>
    </xdr:from>
    <xdr:to>
      <xdr:col>15</xdr:col>
      <xdr:colOff>50800</xdr:colOff>
      <xdr:row>96</xdr:row>
      <xdr:rowOff>80015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369099"/>
          <a:ext cx="889000" cy="17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161765</xdr:rowOff>
    </xdr:from>
    <xdr:to>
      <xdr:col>15</xdr:col>
      <xdr:colOff>101600</xdr:colOff>
      <xdr:row>96</xdr:row>
      <xdr:rowOff>91915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83042</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54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80015</xdr:rowOff>
    </xdr:from>
    <xdr:to>
      <xdr:col>10</xdr:col>
      <xdr:colOff>114300</xdr:colOff>
      <xdr:row>96</xdr:row>
      <xdr:rowOff>130412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539215"/>
          <a:ext cx="889000" cy="5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113340</xdr:rowOff>
    </xdr:from>
    <xdr:to>
      <xdr:col>10</xdr:col>
      <xdr:colOff>165100</xdr:colOff>
      <xdr:row>97</xdr:row>
      <xdr:rowOff>43490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34617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66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111852</xdr:rowOff>
    </xdr:from>
    <xdr:to>
      <xdr:col>6</xdr:col>
      <xdr:colOff>38100</xdr:colOff>
      <xdr:row>97</xdr:row>
      <xdr:rowOff>42002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33129</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66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26526</xdr:rowOff>
    </xdr:from>
    <xdr:to>
      <xdr:col>24</xdr:col>
      <xdr:colOff>114300</xdr:colOff>
      <xdr:row>95</xdr:row>
      <xdr:rowOff>128126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1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49403</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16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129467</xdr:rowOff>
    </xdr:from>
    <xdr:to>
      <xdr:col>20</xdr:col>
      <xdr:colOff>38100</xdr:colOff>
      <xdr:row>96</xdr:row>
      <xdr:rowOff>59617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41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76144</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19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30549</xdr:rowOff>
    </xdr:from>
    <xdr:to>
      <xdr:col>15</xdr:col>
      <xdr:colOff>101600</xdr:colOff>
      <xdr:row>95</xdr:row>
      <xdr:rowOff>132149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148676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093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29215</xdr:rowOff>
    </xdr:from>
    <xdr:to>
      <xdr:col>10</xdr:col>
      <xdr:colOff>165100</xdr:colOff>
      <xdr:row>96</xdr:row>
      <xdr:rowOff>130815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4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147342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26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79612</xdr:rowOff>
    </xdr:from>
    <xdr:to>
      <xdr:col>6</xdr:col>
      <xdr:colOff>38100</xdr:colOff>
      <xdr:row>97</xdr:row>
      <xdr:rowOff>9762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3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26289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31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148410</xdr:rowOff>
    </xdr:from>
    <xdr:to>
      <xdr:col>54</xdr:col>
      <xdr:colOff>189865</xdr:colOff>
      <xdr:row>38</xdr:row>
      <xdr:rowOff>66522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3360"/>
          <a:ext cx="1270" cy="111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70349</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66522</xdr:rowOff>
    </xdr:from>
    <xdr:to>
      <xdr:col>55</xdr:col>
      <xdr:colOff>88900</xdr:colOff>
      <xdr:row>38</xdr:row>
      <xdr:rowOff>66522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95087</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148410</xdr:rowOff>
    </xdr:from>
    <xdr:to>
      <xdr:col>55</xdr:col>
      <xdr:colOff>88900</xdr:colOff>
      <xdr:row>31</xdr:row>
      <xdr:rowOff>148410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121957</xdr:rowOff>
    </xdr:from>
    <xdr:to>
      <xdr:col>55</xdr:col>
      <xdr:colOff>0</xdr:colOff>
      <xdr:row>37</xdr:row>
      <xdr:rowOff>12709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6294157"/>
          <a:ext cx="838200" cy="6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145661</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317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167234</xdr:rowOff>
    </xdr:from>
    <xdr:to>
      <xdr:col>55</xdr:col>
      <xdr:colOff>50800</xdr:colOff>
      <xdr:row>37</xdr:row>
      <xdr:rowOff>97384</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12709</xdr:rowOff>
    </xdr:from>
    <xdr:to>
      <xdr:col>50</xdr:col>
      <xdr:colOff>114300</xdr:colOff>
      <xdr:row>37</xdr:row>
      <xdr:rowOff>27244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356359"/>
          <a:ext cx="889000" cy="1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162525</xdr:rowOff>
    </xdr:from>
    <xdr:to>
      <xdr:col>50</xdr:col>
      <xdr:colOff>165100</xdr:colOff>
      <xdr:row>37</xdr:row>
      <xdr:rowOff>92675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3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83802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42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150208</xdr:rowOff>
    </xdr:from>
    <xdr:to>
      <xdr:col>45</xdr:col>
      <xdr:colOff>177800</xdr:colOff>
      <xdr:row>37</xdr:row>
      <xdr:rowOff>27244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5979508"/>
          <a:ext cx="889000" cy="39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6040</xdr:rowOff>
    </xdr:from>
    <xdr:to>
      <xdr:col>46</xdr:col>
      <xdr:colOff>38100</xdr:colOff>
      <xdr:row>37</xdr:row>
      <xdr:rowOff>107640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98767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44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150208</xdr:rowOff>
    </xdr:from>
    <xdr:to>
      <xdr:col>41</xdr:col>
      <xdr:colOff>50800</xdr:colOff>
      <xdr:row>37</xdr:row>
      <xdr:rowOff>55187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979508"/>
          <a:ext cx="889000" cy="4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118401</xdr:rowOff>
    </xdr:from>
    <xdr:to>
      <xdr:col>41</xdr:col>
      <xdr:colOff>101600</xdr:colOff>
      <xdr:row>35</xdr:row>
      <xdr:rowOff>48551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39678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04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79600</xdr:rowOff>
    </xdr:from>
    <xdr:to>
      <xdr:col>36</xdr:col>
      <xdr:colOff>165100</xdr:colOff>
      <xdr:row>38</xdr:row>
      <xdr:rowOff>9750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877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51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71157</xdr:rowOff>
    </xdr:from>
    <xdr:to>
      <xdr:col>55</xdr:col>
      <xdr:colOff>50800</xdr:colOff>
      <xdr:row>37</xdr:row>
      <xdr:rowOff>1307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2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94034</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09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133359</xdr:rowOff>
    </xdr:from>
    <xdr:to>
      <xdr:col>50</xdr:col>
      <xdr:colOff>165100</xdr:colOff>
      <xdr:row>37</xdr:row>
      <xdr:rowOff>63509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30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80036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08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147894</xdr:rowOff>
    </xdr:from>
    <xdr:to>
      <xdr:col>46</xdr:col>
      <xdr:colOff>38100</xdr:colOff>
      <xdr:row>37</xdr:row>
      <xdr:rowOff>78044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32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94571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09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99408</xdr:rowOff>
    </xdr:from>
    <xdr:to>
      <xdr:col>41</xdr:col>
      <xdr:colOff>101600</xdr:colOff>
      <xdr:row>35</xdr:row>
      <xdr:rowOff>29558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92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46085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70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4387</xdr:rowOff>
    </xdr:from>
    <xdr:to>
      <xdr:col>36</xdr:col>
      <xdr:colOff>165100</xdr:colOff>
      <xdr:row>37</xdr:row>
      <xdr:rowOff>105987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3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122514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12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29732</xdr:rowOff>
    </xdr:from>
    <xdr:to>
      <xdr:col>54</xdr:col>
      <xdr:colOff>189865</xdr:colOff>
      <xdr:row>57</xdr:row>
      <xdr:rowOff>159177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73682"/>
          <a:ext cx="1270" cy="115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163004</xdr:rowOff>
    </xdr:from>
    <xdr:ext cx="469744"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99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159177</xdr:rowOff>
    </xdr:from>
    <xdr:to>
      <xdr:col>55</xdr:col>
      <xdr:colOff>88900</xdr:colOff>
      <xdr:row>57</xdr:row>
      <xdr:rowOff>159177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993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147859</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4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29732</xdr:rowOff>
    </xdr:from>
    <xdr:to>
      <xdr:col>55</xdr:col>
      <xdr:colOff>88900</xdr:colOff>
      <xdr:row>51</xdr:row>
      <xdr:rowOff>29732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7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117977</xdr:rowOff>
    </xdr:from>
    <xdr:to>
      <xdr:col>55</xdr:col>
      <xdr:colOff>0</xdr:colOff>
      <xdr:row>55</xdr:row>
      <xdr:rowOff>125407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547727"/>
          <a:ext cx="8382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56760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86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78333</xdr:rowOff>
    </xdr:from>
    <xdr:to>
      <xdr:col>55</xdr:col>
      <xdr:colOff>50800</xdr:colOff>
      <xdr:row>56</xdr:row>
      <xdr:rowOff>8483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50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82807</xdr:rowOff>
    </xdr:from>
    <xdr:to>
      <xdr:col>50</xdr:col>
      <xdr:colOff>114300</xdr:colOff>
      <xdr:row>55</xdr:row>
      <xdr:rowOff>125407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512557"/>
          <a:ext cx="889000" cy="4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60359</xdr:rowOff>
    </xdr:from>
    <xdr:to>
      <xdr:col>50</xdr:col>
      <xdr:colOff>165100</xdr:colOff>
      <xdr:row>55</xdr:row>
      <xdr:rowOff>161959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4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7036</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2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129184</xdr:rowOff>
    </xdr:from>
    <xdr:to>
      <xdr:col>45</xdr:col>
      <xdr:colOff>177800</xdr:colOff>
      <xdr:row>55</xdr:row>
      <xdr:rowOff>82807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9216034"/>
          <a:ext cx="889000" cy="29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81590</xdr:rowOff>
    </xdr:from>
    <xdr:to>
      <xdr:col>46</xdr:col>
      <xdr:colOff>38100</xdr:colOff>
      <xdr:row>56</xdr:row>
      <xdr:rowOff>11740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5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2867</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60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129184</xdr:rowOff>
    </xdr:from>
    <xdr:to>
      <xdr:col>41</xdr:col>
      <xdr:colOff>50800</xdr:colOff>
      <xdr:row>54</xdr:row>
      <xdr:rowOff>140546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216034"/>
          <a:ext cx="889000" cy="18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3392</xdr:rowOff>
    </xdr:from>
    <xdr:to>
      <xdr:col>41</xdr:col>
      <xdr:colOff>101600</xdr:colOff>
      <xdr:row>55</xdr:row>
      <xdr:rowOff>104992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43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96119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52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35819</xdr:rowOff>
    </xdr:from>
    <xdr:to>
      <xdr:col>36</xdr:col>
      <xdr:colOff>165100</xdr:colOff>
      <xdr:row>55</xdr:row>
      <xdr:rowOff>137419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46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128546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55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67177</xdr:rowOff>
    </xdr:from>
    <xdr:to>
      <xdr:col>55</xdr:col>
      <xdr:colOff>50800</xdr:colOff>
      <xdr:row>55</xdr:row>
      <xdr:rowOff>168777</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49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90054</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3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74607</xdr:rowOff>
    </xdr:from>
    <xdr:to>
      <xdr:col>50</xdr:col>
      <xdr:colOff>165100</xdr:colOff>
      <xdr:row>56</xdr:row>
      <xdr:rowOff>4757</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5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167334</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59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32007</xdr:rowOff>
    </xdr:from>
    <xdr:to>
      <xdr:col>46</xdr:col>
      <xdr:colOff>38100</xdr:colOff>
      <xdr:row>55</xdr:row>
      <xdr:rowOff>133607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46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150134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23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78384</xdr:rowOff>
    </xdr:from>
    <xdr:to>
      <xdr:col>41</xdr:col>
      <xdr:colOff>101600</xdr:colOff>
      <xdr:row>54</xdr:row>
      <xdr:rowOff>8534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16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25061</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5" y="894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89746</xdr:rowOff>
    </xdr:from>
    <xdr:to>
      <xdr:col>36</xdr:col>
      <xdr:colOff>165100</xdr:colOff>
      <xdr:row>55</xdr:row>
      <xdr:rowOff>19896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34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36423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1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89243</xdr:rowOff>
    </xdr:from>
    <xdr:to>
      <xdr:col>54</xdr:col>
      <xdr:colOff>189865</xdr:colOff>
      <xdr:row>79</xdr:row>
      <xdr:rowOff>43599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3"/>
          <a:ext cx="1270" cy="14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47426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43599</xdr:rowOff>
    </xdr:from>
    <xdr:to>
      <xdr:col>55</xdr:col>
      <xdr:colOff>88900</xdr:colOff>
      <xdr:row>79</xdr:row>
      <xdr:rowOff>43599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35920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89243</xdr:rowOff>
    </xdr:from>
    <xdr:to>
      <xdr:col>55</xdr:col>
      <xdr:colOff>88900</xdr:colOff>
      <xdr:row>70</xdr:row>
      <xdr:rowOff>89243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68757</xdr:rowOff>
    </xdr:from>
    <xdr:to>
      <xdr:col>55</xdr:col>
      <xdr:colOff>0</xdr:colOff>
      <xdr:row>77</xdr:row>
      <xdr:rowOff>105663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270407"/>
          <a:ext cx="838200" cy="3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58107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5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79680</xdr:rowOff>
    </xdr:from>
    <xdr:to>
      <xdr:col>55</xdr:col>
      <xdr:colOff>50800</xdr:colOff>
      <xdr:row>78</xdr:row>
      <xdr:rowOff>9830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68757</xdr:rowOff>
    </xdr:from>
    <xdr:to>
      <xdr:col>50</xdr:col>
      <xdr:colOff>114300</xdr:colOff>
      <xdr:row>77</xdr:row>
      <xdr:rowOff>130797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270407"/>
          <a:ext cx="889000" cy="6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120041</xdr:rowOff>
    </xdr:from>
    <xdr:to>
      <xdr:col>50</xdr:col>
      <xdr:colOff>165100</xdr:colOff>
      <xdr:row>78</xdr:row>
      <xdr:rowOff>50191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41318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4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12814</xdr:rowOff>
    </xdr:from>
    <xdr:to>
      <xdr:col>45</xdr:col>
      <xdr:colOff>177800</xdr:colOff>
      <xdr:row>77</xdr:row>
      <xdr:rowOff>130797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2185764"/>
          <a:ext cx="889000" cy="114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103163</xdr:rowOff>
    </xdr:from>
    <xdr:to>
      <xdr:col>46</xdr:col>
      <xdr:colOff>38100</xdr:colOff>
      <xdr:row>78</xdr:row>
      <xdr:rowOff>33313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24440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39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12814</xdr:rowOff>
    </xdr:from>
    <xdr:to>
      <xdr:col>41</xdr:col>
      <xdr:colOff>50800</xdr:colOff>
      <xdr:row>73</xdr:row>
      <xdr:rowOff>122784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2185764"/>
          <a:ext cx="889000" cy="45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102412</xdr:rowOff>
    </xdr:from>
    <xdr:to>
      <xdr:col>41</xdr:col>
      <xdr:colOff>101600</xdr:colOff>
      <xdr:row>78</xdr:row>
      <xdr:rowOff>32562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0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23689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3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86525</xdr:rowOff>
    </xdr:from>
    <xdr:to>
      <xdr:col>36</xdr:col>
      <xdr:colOff>165100</xdr:colOff>
      <xdr:row>78</xdr:row>
      <xdr:rowOff>16675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7802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38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54863</xdr:rowOff>
    </xdr:from>
    <xdr:to>
      <xdr:col>55</xdr:col>
      <xdr:colOff>50800</xdr:colOff>
      <xdr:row>77</xdr:row>
      <xdr:rowOff>156463</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77740</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10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17957</xdr:rowOff>
    </xdr:from>
    <xdr:to>
      <xdr:col>50</xdr:col>
      <xdr:colOff>165100</xdr:colOff>
      <xdr:row>77</xdr:row>
      <xdr:rowOff>119557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21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136084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299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79997</xdr:rowOff>
    </xdr:from>
    <xdr:to>
      <xdr:col>46</xdr:col>
      <xdr:colOff>38100</xdr:colOff>
      <xdr:row>78</xdr:row>
      <xdr:rowOff>10147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28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26674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05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133464</xdr:rowOff>
    </xdr:from>
    <xdr:to>
      <xdr:col>41</xdr:col>
      <xdr:colOff>101600</xdr:colOff>
      <xdr:row>71</xdr:row>
      <xdr:rowOff>63614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21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80141</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61795" y="1191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71984</xdr:rowOff>
    </xdr:from>
    <xdr:to>
      <xdr:col>36</xdr:col>
      <xdr:colOff>165100</xdr:colOff>
      <xdr:row>74</xdr:row>
      <xdr:rowOff>2134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258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18661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36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29204</xdr:rowOff>
    </xdr:from>
    <xdr:to>
      <xdr:col>54</xdr:col>
      <xdr:colOff>189865</xdr:colOff>
      <xdr:row>98</xdr:row>
      <xdr:rowOff>107055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59704"/>
          <a:ext cx="1270" cy="14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110882</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107055</xdr:rowOff>
    </xdr:from>
    <xdr:to>
      <xdr:col>55</xdr:col>
      <xdr:colOff>88900</xdr:colOff>
      <xdr:row>98</xdr:row>
      <xdr:rowOff>107055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0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147331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29204</xdr:rowOff>
    </xdr:from>
    <xdr:to>
      <xdr:col>55</xdr:col>
      <xdr:colOff>88900</xdr:colOff>
      <xdr:row>90</xdr:row>
      <xdr:rowOff>29204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5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152831</xdr:rowOff>
    </xdr:from>
    <xdr:to>
      <xdr:col>55</xdr:col>
      <xdr:colOff>0</xdr:colOff>
      <xdr:row>97</xdr:row>
      <xdr:rowOff>1488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612031"/>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64493</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352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41616</xdr:rowOff>
    </xdr:from>
    <xdr:to>
      <xdr:col>55</xdr:col>
      <xdr:colOff>50800</xdr:colOff>
      <xdr:row>96</xdr:row>
      <xdr:rowOff>143216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5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152831</xdr:rowOff>
    </xdr:from>
    <xdr:to>
      <xdr:col>50</xdr:col>
      <xdr:colOff>114300</xdr:colOff>
      <xdr:row>97</xdr:row>
      <xdr:rowOff>118467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612031"/>
          <a:ext cx="889000" cy="13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165700</xdr:rowOff>
    </xdr:from>
    <xdr:to>
      <xdr:col>50</xdr:col>
      <xdr:colOff>165100</xdr:colOff>
      <xdr:row>96</xdr:row>
      <xdr:rowOff>95850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112377</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22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118467</xdr:rowOff>
    </xdr:from>
    <xdr:to>
      <xdr:col>45</xdr:col>
      <xdr:colOff>177800</xdr:colOff>
      <xdr:row>98</xdr:row>
      <xdr:rowOff>21989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749117"/>
          <a:ext cx="889000" cy="7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26456</xdr:rowOff>
    </xdr:from>
    <xdr:to>
      <xdr:col>46</xdr:col>
      <xdr:colOff>38100</xdr:colOff>
      <xdr:row>96</xdr:row>
      <xdr:rowOff>128056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4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144583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2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130784</xdr:rowOff>
    </xdr:from>
    <xdr:to>
      <xdr:col>41</xdr:col>
      <xdr:colOff>50800</xdr:colOff>
      <xdr:row>98</xdr:row>
      <xdr:rowOff>21989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761434"/>
          <a:ext cx="889000" cy="6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84410</xdr:rowOff>
    </xdr:from>
    <xdr:to>
      <xdr:col>41</xdr:col>
      <xdr:colOff>101600</xdr:colOff>
      <xdr:row>96</xdr:row>
      <xdr:rowOff>14560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3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31087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14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150019</xdr:rowOff>
    </xdr:from>
    <xdr:to>
      <xdr:col>36</xdr:col>
      <xdr:colOff>165100</xdr:colOff>
      <xdr:row>96</xdr:row>
      <xdr:rowOff>80169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4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96696</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2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122138</xdr:rowOff>
    </xdr:from>
    <xdr:to>
      <xdr:col>55</xdr:col>
      <xdr:colOff>50800</xdr:colOff>
      <xdr:row>97</xdr:row>
      <xdr:rowOff>52288</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58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100565</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55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102031</xdr:rowOff>
    </xdr:from>
    <xdr:to>
      <xdr:col>50</xdr:col>
      <xdr:colOff>165100</xdr:colOff>
      <xdr:row>97</xdr:row>
      <xdr:rowOff>32181</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5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23308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65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67667</xdr:rowOff>
    </xdr:from>
    <xdr:to>
      <xdr:col>46</xdr:col>
      <xdr:colOff>38100</xdr:colOff>
      <xdr:row>97</xdr:row>
      <xdr:rowOff>169267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160394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9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142639</xdr:rowOff>
    </xdr:from>
    <xdr:to>
      <xdr:col>41</xdr:col>
      <xdr:colOff>101600</xdr:colOff>
      <xdr:row>98</xdr:row>
      <xdr:rowOff>72789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63916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86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79984</xdr:rowOff>
    </xdr:from>
    <xdr:to>
      <xdr:col>36</xdr:col>
      <xdr:colOff>165100</xdr:colOff>
      <xdr:row>98</xdr:row>
      <xdr:rowOff>10134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1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0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55804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199304"/>
          <a:ext cx="1269" cy="1531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2481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49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55804</xdr:rowOff>
    </xdr:from>
    <xdr:to>
      <xdr:col>86</xdr:col>
      <xdr:colOff>25400</xdr:colOff>
      <xdr:row>30</xdr:row>
      <xdr:rowOff>55804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19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35535</xdr:rowOff>
    </xdr:from>
    <xdr:to>
      <xdr:col>85</xdr:col>
      <xdr:colOff>127000</xdr:colOff>
      <xdr:row>36</xdr:row>
      <xdr:rowOff>123317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036285"/>
          <a:ext cx="838200" cy="25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162653</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506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12776</xdr:rowOff>
    </xdr:from>
    <xdr:to>
      <xdr:col>85</xdr:col>
      <xdr:colOff>177800</xdr:colOff>
      <xdr:row>38</xdr:row>
      <xdr:rowOff>114376</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35535</xdr:rowOff>
    </xdr:from>
    <xdr:to>
      <xdr:col>81</xdr:col>
      <xdr:colOff>50800</xdr:colOff>
      <xdr:row>35</xdr:row>
      <xdr:rowOff>100305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603628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113170</xdr:rowOff>
    </xdr:from>
    <xdr:to>
      <xdr:col>81</xdr:col>
      <xdr:colOff>101600</xdr:colOff>
      <xdr:row>38</xdr:row>
      <xdr:rowOff>43320</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34447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5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100305</xdr:rowOff>
    </xdr:from>
    <xdr:to>
      <xdr:col>76</xdr:col>
      <xdr:colOff>114300</xdr:colOff>
      <xdr:row>37</xdr:row>
      <xdr:rowOff>116306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101055"/>
          <a:ext cx="889000" cy="35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40132</xdr:rowOff>
    </xdr:from>
    <xdr:to>
      <xdr:col>76</xdr:col>
      <xdr:colOff>165100</xdr:colOff>
      <xdr:row>37</xdr:row>
      <xdr:rowOff>141732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132859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74244</xdr:rowOff>
    </xdr:from>
    <xdr:to>
      <xdr:col>71</xdr:col>
      <xdr:colOff>177800</xdr:colOff>
      <xdr:row>37</xdr:row>
      <xdr:rowOff>116306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417894"/>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151041</xdr:rowOff>
    </xdr:from>
    <xdr:to>
      <xdr:col>72</xdr:col>
      <xdr:colOff>38100</xdr:colOff>
      <xdr:row>36</xdr:row>
      <xdr:rowOff>81191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1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97718</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36111" y="59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33045</xdr:rowOff>
    </xdr:from>
    <xdr:to>
      <xdr:col>67</xdr:col>
      <xdr:colOff>101600</xdr:colOff>
      <xdr:row>37</xdr:row>
      <xdr:rowOff>134645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3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125772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46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72517</xdr:rowOff>
    </xdr:from>
    <xdr:to>
      <xdr:col>85</xdr:col>
      <xdr:colOff>177800</xdr:colOff>
      <xdr:row>37</xdr:row>
      <xdr:rowOff>2667</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24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95394</xdr:rowOff>
    </xdr:from>
    <xdr:ext cx="534377"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09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156185</xdr:rowOff>
    </xdr:from>
    <xdr:to>
      <xdr:col>81</xdr:col>
      <xdr:colOff>101600</xdr:colOff>
      <xdr:row>35</xdr:row>
      <xdr:rowOff>86335</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598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102862</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14111" y="576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49505</xdr:rowOff>
    </xdr:from>
    <xdr:to>
      <xdr:col>76</xdr:col>
      <xdr:colOff>165100</xdr:colOff>
      <xdr:row>35</xdr:row>
      <xdr:rowOff>151105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05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167632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582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65506</xdr:rowOff>
    </xdr:from>
    <xdr:to>
      <xdr:col>72</xdr:col>
      <xdr:colOff>38100</xdr:colOff>
      <xdr:row>37</xdr:row>
      <xdr:rowOff>167106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4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158234</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50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23444</xdr:rowOff>
    </xdr:from>
    <xdr:to>
      <xdr:col>67</xdr:col>
      <xdr:colOff>101600</xdr:colOff>
      <xdr:row>37</xdr:row>
      <xdr:rowOff>125044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3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141571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14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29997</xdr:rowOff>
    </xdr:from>
    <xdr:to>
      <xdr:col>85</xdr:col>
      <xdr:colOff>126364</xdr:colOff>
      <xdr:row>79</xdr:row>
      <xdr:rowOff>99237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31497"/>
          <a:ext cx="1269" cy="16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103064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6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99237</xdr:rowOff>
    </xdr:from>
    <xdr:to>
      <xdr:col>86</xdr:col>
      <xdr:colOff>25400</xdr:colOff>
      <xdr:row>79</xdr:row>
      <xdr:rowOff>99237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6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148124</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29997</xdr:rowOff>
    </xdr:from>
    <xdr:to>
      <xdr:col>86</xdr:col>
      <xdr:colOff>25400</xdr:colOff>
      <xdr:row>70</xdr:row>
      <xdr:rowOff>29997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118846</xdr:rowOff>
    </xdr:from>
    <xdr:to>
      <xdr:col>85</xdr:col>
      <xdr:colOff>127000</xdr:colOff>
      <xdr:row>74</xdr:row>
      <xdr:rowOff>36093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2291796"/>
          <a:ext cx="838200" cy="43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79736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9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101309</xdr:rowOff>
    </xdr:from>
    <xdr:to>
      <xdr:col>85</xdr:col>
      <xdr:colOff>177800</xdr:colOff>
      <xdr:row>77</xdr:row>
      <xdr:rowOff>31459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1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162623</xdr:rowOff>
    </xdr:from>
    <xdr:to>
      <xdr:col>81</xdr:col>
      <xdr:colOff>50800</xdr:colOff>
      <xdr:row>74</xdr:row>
      <xdr:rowOff>36093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2164123"/>
          <a:ext cx="889000" cy="55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138010</xdr:rowOff>
    </xdr:from>
    <xdr:to>
      <xdr:col>81</xdr:col>
      <xdr:colOff>101600</xdr:colOff>
      <xdr:row>77</xdr:row>
      <xdr:rowOff>68160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6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59287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26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162623</xdr:rowOff>
    </xdr:from>
    <xdr:to>
      <xdr:col>76</xdr:col>
      <xdr:colOff>114300</xdr:colOff>
      <xdr:row>74</xdr:row>
      <xdr:rowOff>89065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2164123"/>
          <a:ext cx="889000" cy="61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149949</xdr:rowOff>
    </xdr:from>
    <xdr:to>
      <xdr:col>76</xdr:col>
      <xdr:colOff>165100</xdr:colOff>
      <xdr:row>77</xdr:row>
      <xdr:rowOff>80099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71226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2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96889</xdr:rowOff>
    </xdr:from>
    <xdr:to>
      <xdr:col>71</xdr:col>
      <xdr:colOff>177800</xdr:colOff>
      <xdr:row>74</xdr:row>
      <xdr:rowOff>89065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2269839"/>
          <a:ext cx="889000" cy="50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121958</xdr:rowOff>
    </xdr:from>
    <xdr:to>
      <xdr:col>72</xdr:col>
      <xdr:colOff>38100</xdr:colOff>
      <xdr:row>77</xdr:row>
      <xdr:rowOff>52108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43235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24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115024</xdr:rowOff>
    </xdr:from>
    <xdr:to>
      <xdr:col>67</xdr:col>
      <xdr:colOff>101600</xdr:colOff>
      <xdr:row>77</xdr:row>
      <xdr:rowOff>45174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36301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2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68046</xdr:rowOff>
    </xdr:from>
    <xdr:to>
      <xdr:col>85</xdr:col>
      <xdr:colOff>177800</xdr:colOff>
      <xdr:row>71</xdr:row>
      <xdr:rowOff>169646</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224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90923</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09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156743</xdr:rowOff>
    </xdr:from>
    <xdr:to>
      <xdr:col>81</xdr:col>
      <xdr:colOff>101600</xdr:colOff>
      <xdr:row>74</xdr:row>
      <xdr:rowOff>86893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267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103420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44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111823</xdr:rowOff>
    </xdr:from>
    <xdr:to>
      <xdr:col>76</xdr:col>
      <xdr:colOff>165100</xdr:colOff>
      <xdr:row>71</xdr:row>
      <xdr:rowOff>41973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21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58500</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1888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38265</xdr:rowOff>
    </xdr:from>
    <xdr:to>
      <xdr:col>72</xdr:col>
      <xdr:colOff>38100</xdr:colOff>
      <xdr:row>74</xdr:row>
      <xdr:rowOff>139865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27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156392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50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46089</xdr:rowOff>
    </xdr:from>
    <xdr:to>
      <xdr:col>67</xdr:col>
      <xdr:colOff>101600</xdr:colOff>
      <xdr:row>71</xdr:row>
      <xdr:rowOff>147689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22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164216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199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91842</xdr:rowOff>
    </xdr:from>
    <xdr:to>
      <xdr:col>85</xdr:col>
      <xdr:colOff>126364</xdr:colOff>
      <xdr:row>99</xdr:row>
      <xdr:rowOff>43870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22342"/>
          <a:ext cx="1269" cy="149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47697</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2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43870</xdr:rowOff>
    </xdr:from>
    <xdr:to>
      <xdr:col>86</xdr:col>
      <xdr:colOff>25400</xdr:colOff>
      <xdr:row>99</xdr:row>
      <xdr:rowOff>43870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38519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9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91842</xdr:rowOff>
    </xdr:from>
    <xdr:to>
      <xdr:col>86</xdr:col>
      <xdr:colOff>25400</xdr:colOff>
      <xdr:row>90</xdr:row>
      <xdr:rowOff>91842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2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62719</xdr:rowOff>
    </xdr:from>
    <xdr:to>
      <xdr:col>85</xdr:col>
      <xdr:colOff>127000</xdr:colOff>
      <xdr:row>99</xdr:row>
      <xdr:rowOff>3584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864819"/>
          <a:ext cx="838200" cy="11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78112</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0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55235</xdr:rowOff>
    </xdr:from>
    <xdr:to>
      <xdr:col>85</xdr:col>
      <xdr:colOff>177800</xdr:colOff>
      <xdr:row>98</xdr:row>
      <xdr:rowOff>156835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62719</xdr:rowOff>
    </xdr:from>
    <xdr:to>
      <xdr:col>81</xdr:col>
      <xdr:colOff>50800</xdr:colOff>
      <xdr:row>99</xdr:row>
      <xdr:rowOff>21228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864819"/>
          <a:ext cx="889000" cy="12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40673</xdr:rowOff>
    </xdr:from>
    <xdr:to>
      <xdr:col>81</xdr:col>
      <xdr:colOff>101600</xdr:colOff>
      <xdr:row>98</xdr:row>
      <xdr:rowOff>142273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133400</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93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114120</xdr:rowOff>
    </xdr:from>
    <xdr:to>
      <xdr:col>76</xdr:col>
      <xdr:colOff>114300</xdr:colOff>
      <xdr:row>99</xdr:row>
      <xdr:rowOff>21228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916220"/>
          <a:ext cx="889000" cy="7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26366</xdr:rowOff>
    </xdr:from>
    <xdr:to>
      <xdr:col>76</xdr:col>
      <xdr:colOff>165100</xdr:colOff>
      <xdr:row>98</xdr:row>
      <xdr:rowOff>127966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144493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99668</xdr:rowOff>
    </xdr:from>
    <xdr:to>
      <xdr:col>71</xdr:col>
      <xdr:colOff>177800</xdr:colOff>
      <xdr:row>98</xdr:row>
      <xdr:rowOff>114120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901768"/>
          <a:ext cx="889000" cy="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52980</xdr:rowOff>
    </xdr:from>
    <xdr:to>
      <xdr:col>72</xdr:col>
      <xdr:colOff>38100</xdr:colOff>
      <xdr:row>98</xdr:row>
      <xdr:rowOff>154580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171107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83810</xdr:rowOff>
    </xdr:from>
    <xdr:to>
      <xdr:col>67</xdr:col>
      <xdr:colOff>101600</xdr:colOff>
      <xdr:row>99</xdr:row>
      <xdr:rowOff>13960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5087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9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124234</xdr:rowOff>
    </xdr:from>
    <xdr:to>
      <xdr:col>85</xdr:col>
      <xdr:colOff>177800</xdr:colOff>
      <xdr:row>99</xdr:row>
      <xdr:rowOff>54384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92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39161</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4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11919</xdr:rowOff>
    </xdr:from>
    <xdr:to>
      <xdr:col>81</xdr:col>
      <xdr:colOff>101600</xdr:colOff>
      <xdr:row>98</xdr:row>
      <xdr:rowOff>113519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1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130046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58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141878</xdr:rowOff>
    </xdr:from>
    <xdr:to>
      <xdr:col>76</xdr:col>
      <xdr:colOff>165100</xdr:colOff>
      <xdr:row>99</xdr:row>
      <xdr:rowOff>72028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4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63155</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703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63320</xdr:rowOff>
    </xdr:from>
    <xdr:to>
      <xdr:col>72</xdr:col>
      <xdr:colOff>38100</xdr:colOff>
      <xdr:row>98</xdr:row>
      <xdr:rowOff>164920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156047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5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48868</xdr:rowOff>
    </xdr:from>
    <xdr:to>
      <xdr:col>67</xdr:col>
      <xdr:colOff>101600</xdr:colOff>
      <xdr:row>98</xdr:row>
      <xdr:rowOff>150468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5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166995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62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89248</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04198"/>
          <a:ext cx="1269" cy="125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35925</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89248</xdr:rowOff>
    </xdr:from>
    <xdr:to>
      <xdr:col>116</xdr:col>
      <xdr:colOff>152400</xdr:colOff>
      <xdr:row>31</xdr:row>
      <xdr:rowOff>89248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0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139654</xdr:rowOff>
    </xdr:from>
    <xdr:to>
      <xdr:col>116</xdr:col>
      <xdr:colOff>63500</xdr:colOff>
      <xdr:row>38</xdr:row>
      <xdr:rowOff>139678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654754"/>
          <a:ext cx="8382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10347</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53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158921</xdr:rowOff>
    </xdr:from>
    <xdr:to>
      <xdr:col>116</xdr:col>
      <xdr:colOff>114300</xdr:colOff>
      <xdr:row>38</xdr:row>
      <xdr:rowOff>89071</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139678</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654778"/>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109415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2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4021</xdr:rowOff>
    </xdr:from>
    <xdr:to>
      <xdr:col>107</xdr:col>
      <xdr:colOff>101600</xdr:colOff>
      <xdr:row>38</xdr:row>
      <xdr:rowOff>105621</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122148</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29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163264</xdr:rowOff>
    </xdr:from>
    <xdr:to>
      <xdr:col>102</xdr:col>
      <xdr:colOff>165100</xdr:colOff>
      <xdr:row>38</xdr:row>
      <xdr:rowOff>93414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109941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2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13576</xdr:rowOff>
    </xdr:from>
    <xdr:to>
      <xdr:col>98</xdr:col>
      <xdr:colOff>38100</xdr:colOff>
      <xdr:row>38</xdr:row>
      <xdr:rowOff>115176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131703</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0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88854</xdr:rowOff>
    </xdr:from>
    <xdr:to>
      <xdr:col>116</xdr:col>
      <xdr:colOff>114300</xdr:colOff>
      <xdr:row>39</xdr:row>
      <xdr:rowOff>19004</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3781</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8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88878</xdr:rowOff>
    </xdr:from>
    <xdr:to>
      <xdr:col>112</xdr:col>
      <xdr:colOff>38100</xdr:colOff>
      <xdr:row>39</xdr:row>
      <xdr:rowOff>19028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10155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6967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114897</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8847"/>
          <a:ext cx="1269" cy="130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61574</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114897</xdr:rowOff>
    </xdr:from>
    <xdr:to>
      <xdr:col>116</xdr:col>
      <xdr:colOff>152400</xdr:colOff>
      <xdr:row>51</xdr:row>
      <xdr:rowOff>114897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162465</xdr:rowOff>
    </xdr:from>
    <xdr:to>
      <xdr:col>116</xdr:col>
      <xdr:colOff>63500</xdr:colOff>
      <xdr:row>58</xdr:row>
      <xdr:rowOff>170561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06565"/>
          <a:ext cx="838200" cy="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82878</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60001</xdr:rowOff>
    </xdr:from>
    <xdr:to>
      <xdr:col>116</xdr:col>
      <xdr:colOff>114300</xdr:colOff>
      <xdr:row>58</xdr:row>
      <xdr:rowOff>161601</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162465</xdr:rowOff>
    </xdr:from>
    <xdr:to>
      <xdr:col>111</xdr:col>
      <xdr:colOff>177800</xdr:colOff>
      <xdr:row>58</xdr:row>
      <xdr:rowOff>163341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106565"/>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67678</xdr:rowOff>
    </xdr:from>
    <xdr:to>
      <xdr:col>112</xdr:col>
      <xdr:colOff>38100</xdr:colOff>
      <xdr:row>58</xdr:row>
      <xdr:rowOff>169278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14355</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8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163341</xdr:rowOff>
    </xdr:from>
    <xdr:to>
      <xdr:col>107</xdr:col>
      <xdr:colOff>50800</xdr:colOff>
      <xdr:row>59</xdr:row>
      <xdr:rowOff>4921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107441"/>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65525</xdr:rowOff>
    </xdr:from>
    <xdr:to>
      <xdr:col>107</xdr:col>
      <xdr:colOff>101600</xdr:colOff>
      <xdr:row>58</xdr:row>
      <xdr:rowOff>167125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12202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4921</xdr:rowOff>
    </xdr:from>
    <xdr:to>
      <xdr:col>102</xdr:col>
      <xdr:colOff>114300</xdr:colOff>
      <xdr:row>59</xdr:row>
      <xdr:rowOff>17704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120471"/>
          <a:ext cx="889000" cy="1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31541</xdr:rowOff>
    </xdr:from>
    <xdr:to>
      <xdr:col>102</xdr:col>
      <xdr:colOff>165100</xdr:colOff>
      <xdr:row>58</xdr:row>
      <xdr:rowOff>133141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149668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72898</xdr:rowOff>
    </xdr:from>
    <xdr:to>
      <xdr:col>98</xdr:col>
      <xdr:colOff>38100</xdr:colOff>
      <xdr:row>59</xdr:row>
      <xdr:rowOff>3048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19575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119761</xdr:rowOff>
    </xdr:from>
    <xdr:to>
      <xdr:col>116</xdr:col>
      <xdr:colOff>114300</xdr:colOff>
      <xdr:row>59</xdr:row>
      <xdr:rowOff>49911</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6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38428</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111665</xdr:rowOff>
    </xdr:from>
    <xdr:to>
      <xdr:col>112</xdr:col>
      <xdr:colOff>38100</xdr:colOff>
      <xdr:row>59</xdr:row>
      <xdr:rowOff>41815</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32942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14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112541</xdr:rowOff>
    </xdr:from>
    <xdr:to>
      <xdr:col>107</xdr:col>
      <xdr:colOff>101600</xdr:colOff>
      <xdr:row>59</xdr:row>
      <xdr:rowOff>42691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33818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4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125571</xdr:rowOff>
    </xdr:from>
    <xdr:to>
      <xdr:col>102</xdr:col>
      <xdr:colOff>165100</xdr:colOff>
      <xdr:row>59</xdr:row>
      <xdr:rowOff>55721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46848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138354</xdr:rowOff>
    </xdr:from>
    <xdr:to>
      <xdr:col>98</xdr:col>
      <xdr:colOff>38100</xdr:colOff>
      <xdr:row>59</xdr:row>
      <xdr:rowOff>68504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59631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7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73044</xdr:rowOff>
    </xdr:from>
    <xdr:to>
      <xdr:col>116</xdr:col>
      <xdr:colOff>62864</xdr:colOff>
      <xdr:row>78</xdr:row>
      <xdr:rowOff>35440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245994"/>
          <a:ext cx="1269" cy="116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39267</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35440</xdr:rowOff>
    </xdr:from>
    <xdr:to>
      <xdr:col>116</xdr:col>
      <xdr:colOff>152400</xdr:colOff>
      <xdr:row>78</xdr:row>
      <xdr:rowOff>35440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40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19721</xdr:rowOff>
    </xdr:from>
    <xdr:ext cx="534377"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20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73044</xdr:rowOff>
    </xdr:from>
    <xdr:to>
      <xdr:col>116</xdr:col>
      <xdr:colOff>152400</xdr:colOff>
      <xdr:row>71</xdr:row>
      <xdr:rowOff>73044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24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156007</xdr:rowOff>
    </xdr:from>
    <xdr:to>
      <xdr:col>116</xdr:col>
      <xdr:colOff>63500</xdr:colOff>
      <xdr:row>74</xdr:row>
      <xdr:rowOff>128994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1323300" y="12500407"/>
          <a:ext cx="838200" cy="3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90092</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948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111665</xdr:rowOff>
    </xdr:from>
    <xdr:to>
      <xdr:col>116</xdr:col>
      <xdr:colOff>114300</xdr:colOff>
      <xdr:row>76</xdr:row>
      <xdr:rowOff>41815</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29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156007</xdr:rowOff>
    </xdr:from>
    <xdr:to>
      <xdr:col>111</xdr:col>
      <xdr:colOff>177800</xdr:colOff>
      <xdr:row>73</xdr:row>
      <xdr:rowOff>6769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2500407"/>
          <a:ext cx="889000" cy="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120638</xdr:rowOff>
    </xdr:from>
    <xdr:to>
      <xdr:col>112</xdr:col>
      <xdr:colOff>38100</xdr:colOff>
      <xdr:row>76</xdr:row>
      <xdr:rowOff>50788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97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41915</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0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6769</xdr:rowOff>
    </xdr:from>
    <xdr:to>
      <xdr:col>107</xdr:col>
      <xdr:colOff>50800</xdr:colOff>
      <xdr:row>73</xdr:row>
      <xdr:rowOff>64624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2522619"/>
          <a:ext cx="889000" cy="5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123952</xdr:rowOff>
    </xdr:from>
    <xdr:to>
      <xdr:col>107</xdr:col>
      <xdr:colOff>101600</xdr:colOff>
      <xdr:row>76</xdr:row>
      <xdr:rowOff>54102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45229</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0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64624</xdr:rowOff>
    </xdr:from>
    <xdr:to>
      <xdr:col>102</xdr:col>
      <xdr:colOff>114300</xdr:colOff>
      <xdr:row>73</xdr:row>
      <xdr:rowOff>89598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2580474"/>
          <a:ext cx="889000" cy="2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62325</xdr:rowOff>
    </xdr:from>
    <xdr:to>
      <xdr:col>102</xdr:col>
      <xdr:colOff>165100</xdr:colOff>
      <xdr:row>75</xdr:row>
      <xdr:rowOff>163925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292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155052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0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120466</xdr:rowOff>
    </xdr:from>
    <xdr:to>
      <xdr:col>98</xdr:col>
      <xdr:colOff>38100</xdr:colOff>
      <xdr:row>75</xdr:row>
      <xdr:rowOff>50616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8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41743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90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78194</xdr:rowOff>
    </xdr:from>
    <xdr:to>
      <xdr:col>116</xdr:col>
      <xdr:colOff>114300</xdr:colOff>
      <xdr:row>75</xdr:row>
      <xdr:rowOff>8344</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7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101071</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61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105207</xdr:rowOff>
    </xdr:from>
    <xdr:to>
      <xdr:col>112</xdr:col>
      <xdr:colOff>38100</xdr:colOff>
      <xdr:row>73</xdr:row>
      <xdr:rowOff>35357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44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51884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22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127419</xdr:rowOff>
    </xdr:from>
    <xdr:to>
      <xdr:col>107</xdr:col>
      <xdr:colOff>101600</xdr:colOff>
      <xdr:row>73</xdr:row>
      <xdr:rowOff>57569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47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74096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24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13824</xdr:rowOff>
    </xdr:from>
    <xdr:to>
      <xdr:col>102</xdr:col>
      <xdr:colOff>165100</xdr:colOff>
      <xdr:row>73</xdr:row>
      <xdr:rowOff>115424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52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131951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30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38798</xdr:rowOff>
    </xdr:from>
    <xdr:to>
      <xdr:col>98</xdr:col>
      <xdr:colOff>38100</xdr:colOff>
      <xdr:row>73</xdr:row>
      <xdr:rowOff>140398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5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156925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32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年度に類似団体平均を大きく上回っ</a:t>
          </a:r>
          <a:r>
            <a:rPr kumimoji="1" lang="ja-JP" altLang="en-US" sz="1000">
              <a:solidFill>
                <a:schemeClr val="dk1"/>
              </a:solidFill>
              <a:effectLst/>
              <a:latin typeface="+mn-lt"/>
              <a:ea typeface="+mn-ea"/>
              <a:cs typeface="+mn-cs"/>
            </a:rPr>
            <a:t>たもの</a:t>
          </a:r>
          <a:r>
            <a:rPr kumimoji="1" lang="ja-JP" altLang="ja-JP" sz="1000">
              <a:solidFill>
                <a:schemeClr val="dk1"/>
              </a:solidFill>
              <a:effectLst/>
              <a:latin typeface="+mn-lt"/>
              <a:ea typeface="+mn-ea"/>
              <a:cs typeface="+mn-cs"/>
            </a:rPr>
            <a:t>は、災害復旧事業、</a:t>
          </a:r>
          <a:r>
            <a:rPr kumimoji="1" lang="ja-JP" altLang="en-US" sz="1000">
              <a:solidFill>
                <a:schemeClr val="dk1"/>
              </a:solidFill>
              <a:effectLst/>
              <a:latin typeface="+mn-lt"/>
              <a:ea typeface="+mn-ea"/>
              <a:cs typeface="+mn-cs"/>
            </a:rPr>
            <a:t>維持補修費、扶助費、補助費、</a:t>
          </a:r>
          <a:r>
            <a:rPr kumimoji="1" lang="ja-JP" altLang="ja-JP" sz="1000">
              <a:solidFill>
                <a:schemeClr val="dk1"/>
              </a:solidFill>
              <a:effectLst/>
              <a:latin typeface="+mn-lt"/>
              <a:ea typeface="+mn-ea"/>
              <a:cs typeface="+mn-cs"/>
            </a:rPr>
            <a:t>公債費、繰出金である。</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災害復旧費は、令和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7</a:t>
          </a:r>
          <a:r>
            <a:rPr kumimoji="1" lang="ja-JP" altLang="ja-JP" sz="1000">
              <a:solidFill>
                <a:schemeClr val="dk1"/>
              </a:solidFill>
              <a:effectLst/>
              <a:latin typeface="+mn-lt"/>
              <a:ea typeface="+mn-ea"/>
              <a:cs typeface="+mn-cs"/>
            </a:rPr>
            <a:t>月の豪雨によ</a:t>
          </a:r>
          <a:r>
            <a:rPr kumimoji="1" lang="ja-JP" altLang="en-US" sz="1000">
              <a:solidFill>
                <a:schemeClr val="dk1"/>
              </a:solidFill>
              <a:effectLst/>
              <a:latin typeface="+mn-lt"/>
              <a:ea typeface="+mn-ea"/>
              <a:cs typeface="+mn-cs"/>
            </a:rPr>
            <a:t>る</a:t>
          </a:r>
          <a:r>
            <a:rPr kumimoji="1" lang="ja-JP" altLang="ja-JP" sz="1000">
              <a:solidFill>
                <a:schemeClr val="dk1"/>
              </a:solidFill>
              <a:effectLst/>
              <a:latin typeface="+mn-lt"/>
              <a:ea typeface="+mn-ea"/>
              <a:cs typeface="+mn-cs"/>
            </a:rPr>
            <a:t>道路・河川、農地・農林業施設</a:t>
          </a:r>
          <a:r>
            <a:rPr kumimoji="1" lang="ja-JP" altLang="en-US" sz="1000">
              <a:solidFill>
                <a:schemeClr val="dk1"/>
              </a:solidFill>
              <a:effectLst/>
              <a:latin typeface="+mn-lt"/>
              <a:ea typeface="+mn-ea"/>
              <a:cs typeface="+mn-cs"/>
            </a:rPr>
            <a:t>の復旧費の増である。維持補修費は、施設管理や道路等維持に係る経費が資材高騰の影響も併せ増となっている。</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扶助費は、物価高騰対策として実施した重点支援交付金を活用した各種給付金による増となっている。</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公債費は、災害復旧事業や</a:t>
          </a:r>
          <a:r>
            <a:rPr kumimoji="1" lang="ja-JP" altLang="en-US" sz="1000">
              <a:solidFill>
                <a:schemeClr val="dk1"/>
              </a:solidFill>
              <a:effectLst/>
              <a:latin typeface="+mn-lt"/>
              <a:ea typeface="+mn-ea"/>
              <a:cs typeface="+mn-cs"/>
            </a:rPr>
            <a:t>庁舎建設</a:t>
          </a:r>
          <a:r>
            <a:rPr kumimoji="1" lang="ja-JP" altLang="ja-JP" sz="1000">
              <a:solidFill>
                <a:schemeClr val="dk1"/>
              </a:solidFill>
              <a:effectLst/>
              <a:latin typeface="+mn-lt"/>
              <a:ea typeface="+mn-ea"/>
              <a:cs typeface="+mn-cs"/>
            </a:rPr>
            <a:t>による</a:t>
          </a:r>
          <a:r>
            <a:rPr kumimoji="1" lang="ja-JP" altLang="en-US" sz="1000">
              <a:solidFill>
                <a:schemeClr val="dk1"/>
              </a:solidFill>
              <a:effectLst/>
              <a:latin typeface="+mn-lt"/>
              <a:ea typeface="+mn-ea"/>
              <a:cs typeface="+mn-cs"/>
            </a:rPr>
            <a:t>大規模事業に係る</a:t>
          </a:r>
          <a:r>
            <a:rPr kumimoji="1" lang="ja-JP" altLang="ja-JP" sz="1000">
              <a:solidFill>
                <a:schemeClr val="dk1"/>
              </a:solidFill>
              <a:effectLst/>
              <a:latin typeface="+mn-lt"/>
              <a:ea typeface="+mn-ea"/>
              <a:cs typeface="+mn-cs"/>
            </a:rPr>
            <a:t>借入</a:t>
          </a:r>
          <a:r>
            <a:rPr kumimoji="1" lang="ja-JP" altLang="en-US" sz="1000">
              <a:solidFill>
                <a:schemeClr val="dk1"/>
              </a:solidFill>
              <a:effectLst/>
              <a:latin typeface="+mn-lt"/>
              <a:ea typeface="+mn-ea"/>
              <a:cs typeface="+mn-cs"/>
            </a:rPr>
            <a:t>によって</a:t>
          </a:r>
          <a:r>
            <a:rPr kumimoji="1" lang="ja-JP" altLang="ja-JP" sz="1000">
              <a:solidFill>
                <a:schemeClr val="dk1"/>
              </a:solidFill>
              <a:effectLst/>
              <a:latin typeface="+mn-lt"/>
              <a:ea typeface="+mn-ea"/>
              <a:cs typeface="+mn-cs"/>
            </a:rPr>
            <a:t>高い水準となっている。令和元年度、</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に続き</a:t>
          </a:r>
          <a:r>
            <a:rPr kumimoji="1" lang="en-US" altLang="ja-JP" sz="1000">
              <a:solidFill>
                <a:schemeClr val="dk1"/>
              </a:solidFill>
              <a:effectLst/>
              <a:latin typeface="+mn-lt"/>
              <a:ea typeface="+mn-ea"/>
              <a:cs typeface="+mn-cs"/>
            </a:rPr>
            <a:t>5</a:t>
          </a:r>
          <a:r>
            <a:rPr kumimoji="1" lang="ja-JP" altLang="en-US" sz="1000">
              <a:solidFill>
                <a:schemeClr val="dk1"/>
              </a:solidFill>
              <a:effectLst/>
              <a:latin typeface="+mn-lt"/>
              <a:ea typeface="+mn-ea"/>
              <a:cs typeface="+mn-cs"/>
            </a:rPr>
            <a:t>年度においても</a:t>
          </a:r>
          <a:r>
            <a:rPr kumimoji="1" lang="ja-JP" altLang="ja-JP" sz="1000">
              <a:solidFill>
                <a:schemeClr val="dk1"/>
              </a:solidFill>
              <a:effectLst/>
              <a:latin typeface="+mn-lt"/>
              <a:ea typeface="+mn-ea"/>
              <a:cs typeface="+mn-cs"/>
            </a:rPr>
            <a:t>地方債の繰上償還を実施し</a:t>
          </a:r>
          <a:r>
            <a:rPr kumimoji="1" lang="ja-JP" altLang="en-US" sz="1000">
              <a:solidFill>
                <a:schemeClr val="dk1"/>
              </a:solidFill>
              <a:effectLst/>
              <a:latin typeface="+mn-lt"/>
              <a:ea typeface="+mn-ea"/>
              <a:cs typeface="+mn-cs"/>
            </a:rPr>
            <a:t>たことで、大幅な増となっている</a:t>
          </a:r>
          <a:r>
            <a:rPr kumimoji="1" lang="ja-JP" altLang="ja-JP" sz="1000">
              <a:solidFill>
                <a:schemeClr val="dk1"/>
              </a:solidFill>
              <a:effectLst/>
              <a:latin typeface="+mn-lt"/>
              <a:ea typeface="+mn-ea"/>
              <a:cs typeface="+mn-cs"/>
            </a:rPr>
            <a:t>。</a:t>
          </a:r>
          <a:endParaRPr lang="ja-JP" altLang="ja-JP" sz="1000">
            <a:effectLst/>
          </a:endParaRPr>
        </a:p>
        <a:p>
          <a:r>
            <a:rPr kumimoji="1" lang="ja-JP" altLang="en-US" sz="1000">
              <a:solidFill>
                <a:schemeClr val="dk1"/>
              </a:solidFill>
              <a:effectLst/>
              <a:latin typeface="+mn-lt"/>
              <a:ea typeface="+mn-ea"/>
              <a:cs typeface="+mn-cs"/>
            </a:rPr>
            <a:t>補助費は、前年度までは類似団体平均との大きな乖離は見られなかったが、令地域振興地域和</a:t>
          </a:r>
          <a:r>
            <a:rPr kumimoji="1" lang="en-US" altLang="ja-JP" sz="1000">
              <a:solidFill>
                <a:schemeClr val="dk1"/>
              </a:solidFill>
              <a:effectLst/>
              <a:latin typeface="+mn-lt"/>
              <a:ea typeface="+mn-ea"/>
              <a:cs typeface="+mn-cs"/>
            </a:rPr>
            <a:t>5</a:t>
          </a:r>
          <a:r>
            <a:rPr kumimoji="1" lang="ja-JP" altLang="en-US" sz="1000">
              <a:solidFill>
                <a:schemeClr val="dk1"/>
              </a:solidFill>
              <a:effectLst/>
              <a:latin typeface="+mn-lt"/>
              <a:ea typeface="+mn-ea"/>
              <a:cs typeface="+mn-cs"/>
            </a:rPr>
            <a:t>年度での下水道事業の法的化に伴う増が引き上げの要因である。</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繰出金は、</a:t>
          </a:r>
          <a:r>
            <a:rPr kumimoji="1" lang="ja-JP" altLang="en-US" sz="1000">
              <a:solidFill>
                <a:schemeClr val="dk1"/>
              </a:solidFill>
              <a:effectLst/>
              <a:latin typeface="+mn-lt"/>
              <a:ea typeface="+mn-ea"/>
              <a:cs typeface="+mn-cs"/>
            </a:rPr>
            <a:t>補助費に連動する形で</a:t>
          </a:r>
          <a:r>
            <a:rPr kumimoji="1" lang="ja-JP" altLang="ja-JP" sz="1000">
              <a:solidFill>
                <a:schemeClr val="dk1"/>
              </a:solidFill>
              <a:effectLst/>
              <a:latin typeface="+mn-lt"/>
              <a:ea typeface="+mn-ea"/>
              <a:cs typeface="+mn-cs"/>
            </a:rPr>
            <a:t>下水道事業</a:t>
          </a:r>
          <a:r>
            <a:rPr kumimoji="1" lang="ja-JP" altLang="en-US" sz="1000">
              <a:solidFill>
                <a:schemeClr val="dk1"/>
              </a:solidFill>
              <a:effectLst/>
              <a:latin typeface="+mn-lt"/>
              <a:ea typeface="+mn-ea"/>
              <a:cs typeface="+mn-cs"/>
            </a:rPr>
            <a:t>の法的化により大幅に減額となったが、</a:t>
          </a:r>
          <a:r>
            <a:rPr kumimoji="1" lang="ja-JP" altLang="ja-JP" sz="1000">
              <a:solidFill>
                <a:schemeClr val="dk1"/>
              </a:solidFill>
              <a:effectLst/>
              <a:latin typeface="+mn-lt"/>
              <a:ea typeface="+mn-ea"/>
              <a:cs typeface="+mn-cs"/>
            </a:rPr>
            <a:t>依然として高い水準にある。</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21,751
21,326
268.24
17,874,181
17,171,433
604,837
8,970,228
16,838,720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17889</xdr:rowOff>
    </xdr:from>
    <xdr:to>
      <xdr:col>24</xdr:col>
      <xdr:colOff>62865</xdr:colOff>
      <xdr:row>38</xdr:row>
      <xdr:rowOff>61845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32839"/>
          <a:ext cx="1270" cy="124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65672</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61845</xdr:rowOff>
    </xdr:from>
    <xdr:to>
      <xdr:col>24</xdr:col>
      <xdr:colOff>152400</xdr:colOff>
      <xdr:row>38</xdr:row>
      <xdr:rowOff>61845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7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136016</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17889</xdr:rowOff>
    </xdr:from>
    <xdr:to>
      <xdr:col>24</xdr:col>
      <xdr:colOff>152400</xdr:colOff>
      <xdr:row>31</xdr:row>
      <xdr:rowOff>17889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16321</xdr:rowOff>
    </xdr:from>
    <xdr:to>
      <xdr:col>24</xdr:col>
      <xdr:colOff>63500</xdr:colOff>
      <xdr:row>37</xdr:row>
      <xdr:rowOff>69226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359971"/>
          <a:ext cx="838200" cy="5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48908</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2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70481</xdr:rowOff>
    </xdr:from>
    <xdr:to>
      <xdr:col>24</xdr:col>
      <xdr:colOff>114300</xdr:colOff>
      <xdr:row>38</xdr:row>
      <xdr:rowOff>631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69226</xdr:rowOff>
    </xdr:from>
    <xdr:to>
      <xdr:col>19</xdr:col>
      <xdr:colOff>177800</xdr:colOff>
      <xdr:row>37</xdr:row>
      <xdr:rowOff>94633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412876"/>
          <a:ext cx="889000" cy="2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74531</xdr:rowOff>
    </xdr:from>
    <xdr:to>
      <xdr:col>20</xdr:col>
      <xdr:colOff>38100</xdr:colOff>
      <xdr:row>38</xdr:row>
      <xdr:rowOff>4680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167258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82223</xdr:rowOff>
    </xdr:from>
    <xdr:to>
      <xdr:col>15</xdr:col>
      <xdr:colOff>50800</xdr:colOff>
      <xdr:row>37</xdr:row>
      <xdr:rowOff>94633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425873"/>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76882</xdr:rowOff>
    </xdr:from>
    <xdr:to>
      <xdr:col>15</xdr:col>
      <xdr:colOff>101600</xdr:colOff>
      <xdr:row>38</xdr:row>
      <xdr:rowOff>7032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169609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51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73406</xdr:rowOff>
    </xdr:from>
    <xdr:to>
      <xdr:col>10</xdr:col>
      <xdr:colOff>114300</xdr:colOff>
      <xdr:row>37</xdr:row>
      <xdr:rowOff>82223</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417056"/>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63166</xdr:rowOff>
    </xdr:from>
    <xdr:to>
      <xdr:col>10</xdr:col>
      <xdr:colOff>165100</xdr:colOff>
      <xdr:row>37</xdr:row>
      <xdr:rowOff>164767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68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155893</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49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50103</xdr:rowOff>
    </xdr:from>
    <xdr:to>
      <xdr:col>6</xdr:col>
      <xdr:colOff>38100</xdr:colOff>
      <xdr:row>37</xdr:row>
      <xdr:rowOff>151703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142830</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48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136971</xdr:rowOff>
    </xdr:from>
    <xdr:to>
      <xdr:col>24</xdr:col>
      <xdr:colOff>114300</xdr:colOff>
      <xdr:row>37</xdr:row>
      <xdr:rowOff>67121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30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159848</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16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18426</xdr:rowOff>
    </xdr:from>
    <xdr:to>
      <xdr:col>20</xdr:col>
      <xdr:colOff>38100</xdr:colOff>
      <xdr:row>37</xdr:row>
      <xdr:rowOff>120026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6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136553</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13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43833</xdr:rowOff>
    </xdr:from>
    <xdr:to>
      <xdr:col>15</xdr:col>
      <xdr:colOff>101600</xdr:colOff>
      <xdr:row>37</xdr:row>
      <xdr:rowOff>145433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8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161960</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16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31423</xdr:rowOff>
    </xdr:from>
    <xdr:to>
      <xdr:col>10</xdr:col>
      <xdr:colOff>165100</xdr:colOff>
      <xdr:row>37</xdr:row>
      <xdr:rowOff>133023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37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149550</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15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22606</xdr:rowOff>
    </xdr:from>
    <xdr:to>
      <xdr:col>6</xdr:col>
      <xdr:colOff>38100</xdr:colOff>
      <xdr:row>37</xdr:row>
      <xdr:rowOff>124206</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140733</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14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138447</xdr:rowOff>
    </xdr:from>
    <xdr:to>
      <xdr:col>24</xdr:col>
      <xdr:colOff>62865</xdr:colOff>
      <xdr:row>58</xdr:row>
      <xdr:rowOff>141456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2397"/>
          <a:ext cx="1270" cy="120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145283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141456</xdr:rowOff>
    </xdr:from>
    <xdr:to>
      <xdr:col>24</xdr:col>
      <xdr:colOff>152400</xdr:colOff>
      <xdr:row>58</xdr:row>
      <xdr:rowOff>141456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85124</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670,658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138447</xdr:rowOff>
    </xdr:from>
    <xdr:to>
      <xdr:col>24</xdr:col>
      <xdr:colOff>152400</xdr:colOff>
      <xdr:row>51</xdr:row>
      <xdr:rowOff>138447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149067</xdr:rowOff>
    </xdr:from>
    <xdr:to>
      <xdr:col>24</xdr:col>
      <xdr:colOff>63500</xdr:colOff>
      <xdr:row>58</xdr:row>
      <xdr:rowOff>13018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921717"/>
          <a:ext cx="838200" cy="3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130573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0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152146</xdr:rowOff>
    </xdr:from>
    <xdr:to>
      <xdr:col>24</xdr:col>
      <xdr:colOff>114300</xdr:colOff>
      <xdr:row>58</xdr:row>
      <xdr:rowOff>82296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149067</xdr:rowOff>
    </xdr:from>
    <xdr:to>
      <xdr:col>19</xdr:col>
      <xdr:colOff>177800</xdr:colOff>
      <xdr:row>57</xdr:row>
      <xdr:rowOff>152309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921717"/>
          <a:ext cx="889000" cy="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142350</xdr:rowOff>
    </xdr:from>
    <xdr:to>
      <xdr:col>20</xdr:col>
      <xdr:colOff>38100</xdr:colOff>
      <xdr:row>58</xdr:row>
      <xdr:rowOff>72500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63627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0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14789</xdr:rowOff>
    </xdr:from>
    <xdr:to>
      <xdr:col>15</xdr:col>
      <xdr:colOff>50800</xdr:colOff>
      <xdr:row>57</xdr:row>
      <xdr:rowOff>152309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615989"/>
          <a:ext cx="889000" cy="30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138409</xdr:rowOff>
    </xdr:from>
    <xdr:to>
      <xdr:col>15</xdr:col>
      <xdr:colOff>101600</xdr:colOff>
      <xdr:row>58</xdr:row>
      <xdr:rowOff>68559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59686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0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14789</xdr:rowOff>
    </xdr:from>
    <xdr:to>
      <xdr:col>10</xdr:col>
      <xdr:colOff>114300</xdr:colOff>
      <xdr:row>57</xdr:row>
      <xdr:rowOff>100072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615989"/>
          <a:ext cx="889000" cy="25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118144</xdr:rowOff>
    </xdr:from>
    <xdr:to>
      <xdr:col>10</xdr:col>
      <xdr:colOff>165100</xdr:colOff>
      <xdr:row>57</xdr:row>
      <xdr:rowOff>48294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39421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8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1733</xdr:rowOff>
    </xdr:from>
    <xdr:to>
      <xdr:col>6</xdr:col>
      <xdr:colOff>38100</xdr:colOff>
      <xdr:row>58</xdr:row>
      <xdr:rowOff>103333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94460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3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133668</xdr:rowOff>
    </xdr:from>
    <xdr:to>
      <xdr:col>24</xdr:col>
      <xdr:colOff>114300</xdr:colOff>
      <xdr:row>58</xdr:row>
      <xdr:rowOff>63818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0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156545</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57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98267</xdr:rowOff>
    </xdr:from>
    <xdr:to>
      <xdr:col>20</xdr:col>
      <xdr:colOff>38100</xdr:colOff>
      <xdr:row>58</xdr:row>
      <xdr:rowOff>28417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7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44944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6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101509</xdr:rowOff>
    </xdr:from>
    <xdr:to>
      <xdr:col>15</xdr:col>
      <xdr:colOff>101600</xdr:colOff>
      <xdr:row>58</xdr:row>
      <xdr:rowOff>31659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7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48186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64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135439</xdr:rowOff>
    </xdr:from>
    <xdr:to>
      <xdr:col>10</xdr:col>
      <xdr:colOff>165100</xdr:colOff>
      <xdr:row>56</xdr:row>
      <xdr:rowOff>65589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5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82116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34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49272</xdr:rowOff>
    </xdr:from>
    <xdr:to>
      <xdr:col>6</xdr:col>
      <xdr:colOff>38100</xdr:colOff>
      <xdr:row>57</xdr:row>
      <xdr:rowOff>150872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2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167399</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597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62121</xdr:rowOff>
    </xdr:from>
    <xdr:to>
      <xdr:col>24</xdr:col>
      <xdr:colOff>62865</xdr:colOff>
      <xdr:row>78</xdr:row>
      <xdr:rowOff>21456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5071"/>
          <a:ext cx="1270" cy="11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25283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21456</xdr:rowOff>
    </xdr:from>
    <xdr:to>
      <xdr:col>24</xdr:col>
      <xdr:colOff>152400</xdr:colOff>
      <xdr:row>78</xdr:row>
      <xdr:rowOff>21456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9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8798</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62121</xdr:rowOff>
    </xdr:from>
    <xdr:to>
      <xdr:col>24</xdr:col>
      <xdr:colOff>152400</xdr:colOff>
      <xdr:row>71</xdr:row>
      <xdr:rowOff>62121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99569</xdr:rowOff>
    </xdr:from>
    <xdr:to>
      <xdr:col>24</xdr:col>
      <xdr:colOff>63500</xdr:colOff>
      <xdr:row>76</xdr:row>
      <xdr:rowOff>11623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58319"/>
          <a:ext cx="838200" cy="8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16806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47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38379</xdr:rowOff>
    </xdr:from>
    <xdr:to>
      <xdr:col>24</xdr:col>
      <xdr:colOff>114300</xdr:colOff>
      <xdr:row>76</xdr:row>
      <xdr:rowOff>139979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137993</xdr:rowOff>
    </xdr:from>
    <xdr:to>
      <xdr:col>19</xdr:col>
      <xdr:colOff>177800</xdr:colOff>
      <xdr:row>76</xdr:row>
      <xdr:rowOff>11623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996743"/>
          <a:ext cx="889000" cy="4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93804</xdr:rowOff>
    </xdr:from>
    <xdr:to>
      <xdr:col>20</xdr:col>
      <xdr:colOff>38100</xdr:colOff>
      <xdr:row>77</xdr:row>
      <xdr:rowOff>23954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15081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1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137993</xdr:rowOff>
    </xdr:from>
    <xdr:to>
      <xdr:col>15</xdr:col>
      <xdr:colOff>50800</xdr:colOff>
      <xdr:row>76</xdr:row>
      <xdr:rowOff>71574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996743"/>
          <a:ext cx="889000" cy="10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60996</xdr:rowOff>
    </xdr:from>
    <xdr:to>
      <xdr:col>15</xdr:col>
      <xdr:colOff>101600</xdr:colOff>
      <xdr:row>76</xdr:row>
      <xdr:rowOff>162596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9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153723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8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71574</xdr:rowOff>
    </xdr:from>
    <xdr:to>
      <xdr:col>10</xdr:col>
      <xdr:colOff>114300</xdr:colOff>
      <xdr:row>76</xdr:row>
      <xdr:rowOff>114675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01774"/>
          <a:ext cx="889000" cy="4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114725</xdr:rowOff>
    </xdr:from>
    <xdr:to>
      <xdr:col>10</xdr:col>
      <xdr:colOff>165100</xdr:colOff>
      <xdr:row>77</xdr:row>
      <xdr:rowOff>44875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36002</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132468</xdr:rowOff>
    </xdr:from>
    <xdr:to>
      <xdr:col>6</xdr:col>
      <xdr:colOff>38100</xdr:colOff>
      <xdr:row>77</xdr:row>
      <xdr:rowOff>62618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53745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5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48769</xdr:rowOff>
    </xdr:from>
    <xdr:to>
      <xdr:col>24</xdr:col>
      <xdr:colOff>114300</xdr:colOff>
      <xdr:row>75</xdr:row>
      <xdr:rowOff>150369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0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71646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58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132273</xdr:rowOff>
    </xdr:from>
    <xdr:to>
      <xdr:col>20</xdr:col>
      <xdr:colOff>38100</xdr:colOff>
      <xdr:row>76</xdr:row>
      <xdr:rowOff>62424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910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78950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6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87193</xdr:rowOff>
    </xdr:from>
    <xdr:to>
      <xdr:col>15</xdr:col>
      <xdr:colOff>101600</xdr:colOff>
      <xdr:row>76</xdr:row>
      <xdr:rowOff>17343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4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33870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72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20774</xdr:rowOff>
    </xdr:from>
    <xdr:to>
      <xdr:col>10</xdr:col>
      <xdr:colOff>165100</xdr:colOff>
      <xdr:row>76</xdr:row>
      <xdr:rowOff>122374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5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138900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826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63875</xdr:rowOff>
    </xdr:from>
    <xdr:to>
      <xdr:col>6</xdr:col>
      <xdr:colOff>38100</xdr:colOff>
      <xdr:row>76</xdr:row>
      <xdr:rowOff>165475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9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10553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6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129231</xdr:rowOff>
    </xdr:from>
    <xdr:to>
      <xdr:col>24</xdr:col>
      <xdr:colOff>62865</xdr:colOff>
      <xdr:row>98</xdr:row>
      <xdr:rowOff>13109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88281"/>
          <a:ext cx="1270" cy="14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13109</xdr:rowOff>
    </xdr:from>
    <xdr:to>
      <xdr:col>24</xdr:col>
      <xdr:colOff>152400</xdr:colOff>
      <xdr:row>98</xdr:row>
      <xdr:rowOff>13109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75908</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213,874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129231</xdr:rowOff>
    </xdr:from>
    <xdr:to>
      <xdr:col>24</xdr:col>
      <xdr:colOff>152400</xdr:colOff>
      <xdr:row>89</xdr:row>
      <xdr:rowOff>129231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8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17979</xdr:rowOff>
    </xdr:from>
    <xdr:to>
      <xdr:col>24</xdr:col>
      <xdr:colOff>63500</xdr:colOff>
      <xdr:row>96</xdr:row>
      <xdr:rowOff>85362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477179"/>
          <a:ext cx="838200" cy="6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28647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87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50220</xdr:rowOff>
    </xdr:from>
    <xdr:to>
      <xdr:col>24</xdr:col>
      <xdr:colOff>114300</xdr:colOff>
      <xdr:row>96</xdr:row>
      <xdr:rowOff>151820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52642</xdr:rowOff>
    </xdr:from>
    <xdr:to>
      <xdr:col>19</xdr:col>
      <xdr:colOff>177800</xdr:colOff>
      <xdr:row>96</xdr:row>
      <xdr:rowOff>85362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511842"/>
          <a:ext cx="889000" cy="3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24923</xdr:rowOff>
    </xdr:from>
    <xdr:to>
      <xdr:col>20</xdr:col>
      <xdr:colOff>38100</xdr:colOff>
      <xdr:row>96</xdr:row>
      <xdr:rowOff>126523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8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143050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2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52642</xdr:rowOff>
    </xdr:from>
    <xdr:to>
      <xdr:col>15</xdr:col>
      <xdr:colOff>50800</xdr:colOff>
      <xdr:row>96</xdr:row>
      <xdr:rowOff>161638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511842"/>
          <a:ext cx="889000" cy="10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18492</xdr:rowOff>
    </xdr:from>
    <xdr:to>
      <xdr:col>15</xdr:col>
      <xdr:colOff>101600</xdr:colOff>
      <xdr:row>96</xdr:row>
      <xdr:rowOff>120092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111219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7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156274</xdr:rowOff>
    </xdr:from>
    <xdr:to>
      <xdr:col>10</xdr:col>
      <xdr:colOff>114300</xdr:colOff>
      <xdr:row>96</xdr:row>
      <xdr:rowOff>161638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615474"/>
          <a:ext cx="889000" cy="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28511</xdr:rowOff>
    </xdr:from>
    <xdr:to>
      <xdr:col>10</xdr:col>
      <xdr:colOff>165100</xdr:colOff>
      <xdr:row>96</xdr:row>
      <xdr:rowOff>130111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146638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2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89381</xdr:rowOff>
    </xdr:from>
    <xdr:to>
      <xdr:col>6</xdr:col>
      <xdr:colOff>38100</xdr:colOff>
      <xdr:row>97</xdr:row>
      <xdr:rowOff>19531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36058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138629</xdr:rowOff>
    </xdr:from>
    <xdr:to>
      <xdr:col>24</xdr:col>
      <xdr:colOff>114300</xdr:colOff>
      <xdr:row>96</xdr:row>
      <xdr:rowOff>68779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42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161506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27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34562</xdr:rowOff>
    </xdr:from>
    <xdr:to>
      <xdr:col>20</xdr:col>
      <xdr:colOff>38100</xdr:colOff>
      <xdr:row>96</xdr:row>
      <xdr:rowOff>136162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9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127289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8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1842</xdr:rowOff>
    </xdr:from>
    <xdr:to>
      <xdr:col>15</xdr:col>
      <xdr:colOff>101600</xdr:colOff>
      <xdr:row>96</xdr:row>
      <xdr:rowOff>103442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46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119969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23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110838</xdr:rowOff>
    </xdr:from>
    <xdr:to>
      <xdr:col>10</xdr:col>
      <xdr:colOff>165100</xdr:colOff>
      <xdr:row>97</xdr:row>
      <xdr:rowOff>40988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7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32115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6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105474</xdr:rowOff>
    </xdr:from>
    <xdr:to>
      <xdr:col>6</xdr:col>
      <xdr:colOff>38100</xdr:colOff>
      <xdr:row>97</xdr:row>
      <xdr:rowOff>35624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6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26751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5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146101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61051"/>
          <a:ext cx="1270" cy="11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92778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146101</xdr:rowOff>
    </xdr:from>
    <xdr:to>
      <xdr:col>55</xdr:col>
      <xdr:colOff>88900</xdr:colOff>
      <xdr:row>31</xdr:row>
      <xdr:rowOff>146101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114554</xdr:rowOff>
    </xdr:from>
    <xdr:to>
      <xdr:col>55</xdr:col>
      <xdr:colOff>0</xdr:colOff>
      <xdr:row>37</xdr:row>
      <xdr:rowOff>35458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286754"/>
          <a:ext cx="8382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98417</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20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119990</xdr:rowOff>
    </xdr:from>
    <xdr:to>
      <xdr:col>55</xdr:col>
      <xdr:colOff>50800</xdr:colOff>
      <xdr:row>38</xdr:row>
      <xdr:rowOff>50140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114554</xdr:rowOff>
    </xdr:from>
    <xdr:to>
      <xdr:col>50</xdr:col>
      <xdr:colOff>114300</xdr:colOff>
      <xdr:row>36</xdr:row>
      <xdr:rowOff>131470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286754"/>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115418</xdr:rowOff>
    </xdr:from>
    <xdr:to>
      <xdr:col>50</xdr:col>
      <xdr:colOff>165100</xdr:colOff>
      <xdr:row>38</xdr:row>
      <xdr:rowOff>45568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36695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5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131470</xdr:rowOff>
    </xdr:from>
    <xdr:to>
      <xdr:col>45</xdr:col>
      <xdr:colOff>177800</xdr:colOff>
      <xdr:row>37</xdr:row>
      <xdr:rowOff>96038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303670"/>
          <a:ext cx="889000" cy="13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89129</xdr:rowOff>
    </xdr:from>
    <xdr:to>
      <xdr:col>46</xdr:col>
      <xdr:colOff>38100</xdr:colOff>
      <xdr:row>38</xdr:row>
      <xdr:rowOff>19279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10406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525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96038</xdr:rowOff>
    </xdr:from>
    <xdr:to>
      <xdr:col>41</xdr:col>
      <xdr:colOff>50800</xdr:colOff>
      <xdr:row>38</xdr:row>
      <xdr:rowOff>56490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439688"/>
          <a:ext cx="889000" cy="13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83871</xdr:rowOff>
    </xdr:from>
    <xdr:to>
      <xdr:col>41</xdr:col>
      <xdr:colOff>101600</xdr:colOff>
      <xdr:row>38</xdr:row>
      <xdr:rowOff>14021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5148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5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79070</xdr:rowOff>
    </xdr:from>
    <xdr:to>
      <xdr:col>36</xdr:col>
      <xdr:colOff>165100</xdr:colOff>
      <xdr:row>38</xdr:row>
      <xdr:rowOff>9220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25747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156108</xdr:rowOff>
    </xdr:from>
    <xdr:to>
      <xdr:col>55</xdr:col>
      <xdr:colOff>50800</xdr:colOff>
      <xdr:row>37</xdr:row>
      <xdr:rowOff>86258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32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7535</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1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63754</xdr:rowOff>
    </xdr:from>
    <xdr:to>
      <xdr:col>50</xdr:col>
      <xdr:colOff>165100</xdr:colOff>
      <xdr:row>36</xdr:row>
      <xdr:rowOff>165354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10431</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601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80670</xdr:rowOff>
    </xdr:from>
    <xdr:to>
      <xdr:col>46</xdr:col>
      <xdr:colOff>38100</xdr:colOff>
      <xdr:row>37</xdr:row>
      <xdr:rowOff>10820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2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27347</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0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45238</xdr:rowOff>
    </xdr:from>
    <xdr:to>
      <xdr:col>41</xdr:col>
      <xdr:colOff>101600</xdr:colOff>
      <xdr:row>37</xdr:row>
      <xdr:rowOff>146838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3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163365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164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5690</xdr:rowOff>
    </xdr:from>
    <xdr:to>
      <xdr:col>36</xdr:col>
      <xdr:colOff>165100</xdr:colOff>
      <xdr:row>38</xdr:row>
      <xdr:rowOff>107290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98417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13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34830</xdr:rowOff>
    </xdr:from>
    <xdr:to>
      <xdr:col>54</xdr:col>
      <xdr:colOff>189865</xdr:colOff>
      <xdr:row>59</xdr:row>
      <xdr:rowOff>13322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78780"/>
          <a:ext cx="1270" cy="135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17149</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13322</xdr:rowOff>
    </xdr:from>
    <xdr:to>
      <xdr:col>55</xdr:col>
      <xdr:colOff>88900</xdr:colOff>
      <xdr:row>59</xdr:row>
      <xdr:rowOff>13322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152957</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34830</xdr:rowOff>
    </xdr:from>
    <xdr:to>
      <xdr:col>55</xdr:col>
      <xdr:colOff>88900</xdr:colOff>
      <xdr:row>51</xdr:row>
      <xdr:rowOff>34830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7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4693</xdr:rowOff>
    </xdr:from>
    <xdr:to>
      <xdr:col>55</xdr:col>
      <xdr:colOff>0</xdr:colOff>
      <xdr:row>56</xdr:row>
      <xdr:rowOff>56642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605893"/>
          <a:ext cx="838200" cy="5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84167</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85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56642</xdr:rowOff>
    </xdr:from>
    <xdr:to>
      <xdr:col>50</xdr:col>
      <xdr:colOff>114300</xdr:colOff>
      <xdr:row>56</xdr:row>
      <xdr:rowOff>153512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657842"/>
          <a:ext cx="889000" cy="9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132372</xdr:rowOff>
    </xdr:from>
    <xdr:to>
      <xdr:col>50</xdr:col>
      <xdr:colOff>165100</xdr:colOff>
      <xdr:row>57</xdr:row>
      <xdr:rowOff>62522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53649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125355</xdr:rowOff>
    </xdr:from>
    <xdr:to>
      <xdr:col>45</xdr:col>
      <xdr:colOff>177800</xdr:colOff>
      <xdr:row>56</xdr:row>
      <xdr:rowOff>153512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726555"/>
          <a:ext cx="889000" cy="2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138087</xdr:rowOff>
    </xdr:from>
    <xdr:to>
      <xdr:col>46</xdr:col>
      <xdr:colOff>38100</xdr:colOff>
      <xdr:row>57</xdr:row>
      <xdr:rowOff>68237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59364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125355</xdr:rowOff>
    </xdr:from>
    <xdr:to>
      <xdr:col>41</xdr:col>
      <xdr:colOff>50800</xdr:colOff>
      <xdr:row>57</xdr:row>
      <xdr:rowOff>3359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726555"/>
          <a:ext cx="889000" cy="4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143345</xdr:rowOff>
    </xdr:from>
    <xdr:to>
      <xdr:col>41</xdr:col>
      <xdr:colOff>101600</xdr:colOff>
      <xdr:row>57</xdr:row>
      <xdr:rowOff>73495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64622</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83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168643</xdr:rowOff>
    </xdr:from>
    <xdr:to>
      <xdr:col>36</xdr:col>
      <xdr:colOff>165100</xdr:colOff>
      <xdr:row>57</xdr:row>
      <xdr:rowOff>98793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89920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125343</xdr:rowOff>
    </xdr:from>
    <xdr:to>
      <xdr:col>55</xdr:col>
      <xdr:colOff>50800</xdr:colOff>
      <xdr:row>56</xdr:row>
      <xdr:rowOff>55493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55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148220</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40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5842</xdr:rowOff>
    </xdr:from>
    <xdr:to>
      <xdr:col>50</xdr:col>
      <xdr:colOff>165100</xdr:colOff>
      <xdr:row>56</xdr:row>
      <xdr:rowOff>107442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0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123969</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38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102712</xdr:rowOff>
    </xdr:from>
    <xdr:to>
      <xdr:col>46</xdr:col>
      <xdr:colOff>38100</xdr:colOff>
      <xdr:row>57</xdr:row>
      <xdr:rowOff>32862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0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49389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47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74555</xdr:rowOff>
    </xdr:from>
    <xdr:to>
      <xdr:col>41</xdr:col>
      <xdr:colOff>101600</xdr:colOff>
      <xdr:row>57</xdr:row>
      <xdr:rowOff>4705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21232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45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124009</xdr:rowOff>
    </xdr:from>
    <xdr:to>
      <xdr:col>36</xdr:col>
      <xdr:colOff>165100</xdr:colOff>
      <xdr:row>57</xdr:row>
      <xdr:rowOff>54159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70686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50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34227</xdr:rowOff>
    </xdr:from>
    <xdr:to>
      <xdr:col>54</xdr:col>
      <xdr:colOff>189865</xdr:colOff>
      <xdr:row>79</xdr:row>
      <xdr:rowOff>21768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07177"/>
          <a:ext cx="1270" cy="135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25595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21768</xdr:rowOff>
    </xdr:from>
    <xdr:to>
      <xdr:col>55</xdr:col>
      <xdr:colOff>88900</xdr:colOff>
      <xdr:row>79</xdr:row>
      <xdr:rowOff>21768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152354</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108,805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34227</xdr:rowOff>
    </xdr:from>
    <xdr:to>
      <xdr:col>55</xdr:col>
      <xdr:colOff>88900</xdr:colOff>
      <xdr:row>71</xdr:row>
      <xdr:rowOff>34227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168796</xdr:rowOff>
    </xdr:from>
    <xdr:to>
      <xdr:col>55</xdr:col>
      <xdr:colOff>0</xdr:colOff>
      <xdr:row>78</xdr:row>
      <xdr:rowOff>70498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198996"/>
          <a:ext cx="838200" cy="2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94721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24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71844</xdr:rowOff>
    </xdr:from>
    <xdr:to>
      <xdr:col>55</xdr:col>
      <xdr:colOff>50800</xdr:colOff>
      <xdr:row>78</xdr:row>
      <xdr:rowOff>1994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143103</xdr:rowOff>
    </xdr:from>
    <xdr:to>
      <xdr:col>50</xdr:col>
      <xdr:colOff>114300</xdr:colOff>
      <xdr:row>76</xdr:row>
      <xdr:rowOff>168796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173303"/>
          <a:ext cx="889000" cy="2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23661</xdr:rowOff>
    </xdr:from>
    <xdr:to>
      <xdr:col>50</xdr:col>
      <xdr:colOff>165100</xdr:colOff>
      <xdr:row>77</xdr:row>
      <xdr:rowOff>125261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2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116388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31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143103</xdr:rowOff>
    </xdr:from>
    <xdr:to>
      <xdr:col>45</xdr:col>
      <xdr:colOff>177800</xdr:colOff>
      <xdr:row>78</xdr:row>
      <xdr:rowOff>20955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173303"/>
          <a:ext cx="889000" cy="2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56338</xdr:rowOff>
    </xdr:from>
    <xdr:to>
      <xdr:col>46</xdr:col>
      <xdr:colOff>38100</xdr:colOff>
      <xdr:row>77</xdr:row>
      <xdr:rowOff>157938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149065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20955</xdr:rowOff>
    </xdr:from>
    <xdr:to>
      <xdr:col>41</xdr:col>
      <xdr:colOff>50800</xdr:colOff>
      <xdr:row>78</xdr:row>
      <xdr:rowOff>83147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94055"/>
          <a:ext cx="889000" cy="6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135153</xdr:rowOff>
    </xdr:from>
    <xdr:to>
      <xdr:col>41</xdr:col>
      <xdr:colOff>101600</xdr:colOff>
      <xdr:row>77</xdr:row>
      <xdr:rowOff>65303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6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81831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9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90399</xdr:rowOff>
    </xdr:from>
    <xdr:to>
      <xdr:col>36</xdr:col>
      <xdr:colOff>165100</xdr:colOff>
      <xdr:row>78</xdr:row>
      <xdr:rowOff>20549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37076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0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19698</xdr:rowOff>
    </xdr:from>
    <xdr:to>
      <xdr:col>55</xdr:col>
      <xdr:colOff>50800</xdr:colOff>
      <xdr:row>78</xdr:row>
      <xdr:rowOff>121298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106075</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0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117996</xdr:rowOff>
    </xdr:from>
    <xdr:to>
      <xdr:col>50</xdr:col>
      <xdr:colOff>165100</xdr:colOff>
      <xdr:row>77</xdr:row>
      <xdr:rowOff>48146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1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64673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92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92303</xdr:rowOff>
    </xdr:from>
    <xdr:to>
      <xdr:col>46</xdr:col>
      <xdr:colOff>38100</xdr:colOff>
      <xdr:row>77</xdr:row>
      <xdr:rowOff>22453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12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38981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89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141605</xdr:rowOff>
    </xdr:from>
    <xdr:to>
      <xdr:col>41</xdr:col>
      <xdr:colOff>101600</xdr:colOff>
      <xdr:row>78</xdr:row>
      <xdr:rowOff>71755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62882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43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32347</xdr:rowOff>
    </xdr:from>
    <xdr:to>
      <xdr:col>36</xdr:col>
      <xdr:colOff>165100</xdr:colOff>
      <xdr:row>78</xdr:row>
      <xdr:rowOff>133947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0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125074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49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57043</xdr:rowOff>
    </xdr:from>
    <xdr:to>
      <xdr:col>54</xdr:col>
      <xdr:colOff>189865</xdr:colOff>
      <xdr:row>98</xdr:row>
      <xdr:rowOff>46655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830443"/>
          <a:ext cx="1270" cy="1018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50482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46655</xdr:rowOff>
    </xdr:from>
    <xdr:to>
      <xdr:col>55</xdr:col>
      <xdr:colOff>88900</xdr:colOff>
      <xdr:row>98</xdr:row>
      <xdr:rowOff>46655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3720</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6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243,079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57043</xdr:rowOff>
    </xdr:from>
    <xdr:to>
      <xdr:col>55</xdr:col>
      <xdr:colOff>88900</xdr:colOff>
      <xdr:row>92</xdr:row>
      <xdr:rowOff>57043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8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116222</xdr:rowOff>
    </xdr:from>
    <xdr:to>
      <xdr:col>55</xdr:col>
      <xdr:colOff>0</xdr:colOff>
      <xdr:row>96</xdr:row>
      <xdr:rowOff>130625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575422"/>
          <a:ext cx="838200" cy="1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142046</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01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163619</xdr:rowOff>
    </xdr:from>
    <xdr:to>
      <xdr:col>55</xdr:col>
      <xdr:colOff>50800</xdr:colOff>
      <xdr:row>97</xdr:row>
      <xdr:rowOff>93769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2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116222</xdr:rowOff>
    </xdr:from>
    <xdr:to>
      <xdr:col>50</xdr:col>
      <xdr:colOff>114300</xdr:colOff>
      <xdr:row>97</xdr:row>
      <xdr:rowOff>61158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575422"/>
          <a:ext cx="889000" cy="11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95848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61158</xdr:rowOff>
    </xdr:from>
    <xdr:to>
      <xdr:col>45</xdr:col>
      <xdr:colOff>177800</xdr:colOff>
      <xdr:row>97</xdr:row>
      <xdr:rowOff>93934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691808"/>
          <a:ext cx="889000" cy="3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15286</xdr:rowOff>
    </xdr:from>
    <xdr:to>
      <xdr:col>46</xdr:col>
      <xdr:colOff>38100</xdr:colOff>
      <xdr:row>97</xdr:row>
      <xdr:rowOff>116886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108013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73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93934</xdr:rowOff>
    </xdr:from>
    <xdr:to>
      <xdr:col>41</xdr:col>
      <xdr:colOff>50800</xdr:colOff>
      <xdr:row>97</xdr:row>
      <xdr:rowOff>101730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24584"/>
          <a:ext cx="889000" cy="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147540</xdr:rowOff>
    </xdr:from>
    <xdr:to>
      <xdr:col>41</xdr:col>
      <xdr:colOff>101600</xdr:colOff>
      <xdr:row>97</xdr:row>
      <xdr:rowOff>77690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0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94217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8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3088</xdr:rowOff>
    </xdr:from>
    <xdr:to>
      <xdr:col>36</xdr:col>
      <xdr:colOff>165100</xdr:colOff>
      <xdr:row>97</xdr:row>
      <xdr:rowOff>104688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121215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40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79825</xdr:rowOff>
    </xdr:from>
    <xdr:to>
      <xdr:col>55</xdr:col>
      <xdr:colOff>50800</xdr:colOff>
      <xdr:row>97</xdr:row>
      <xdr:rowOff>9975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3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102702</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39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65422</xdr:rowOff>
    </xdr:from>
    <xdr:to>
      <xdr:col>50</xdr:col>
      <xdr:colOff>165100</xdr:colOff>
      <xdr:row>96</xdr:row>
      <xdr:rowOff>167022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2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12099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2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10358</xdr:rowOff>
    </xdr:from>
    <xdr:to>
      <xdr:col>46</xdr:col>
      <xdr:colOff>38100</xdr:colOff>
      <xdr:row>97</xdr:row>
      <xdr:rowOff>111958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128485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41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43134</xdr:rowOff>
    </xdr:from>
    <xdr:to>
      <xdr:col>41</xdr:col>
      <xdr:colOff>101600</xdr:colOff>
      <xdr:row>97</xdr:row>
      <xdr:rowOff>144734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7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135861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6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50930</xdr:rowOff>
    </xdr:from>
    <xdr:to>
      <xdr:col>36</xdr:col>
      <xdr:colOff>165100</xdr:colOff>
      <xdr:row>97</xdr:row>
      <xdr:rowOff>152530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143657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7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85046</xdr:rowOff>
    </xdr:from>
    <xdr:to>
      <xdr:col>85</xdr:col>
      <xdr:colOff>126364</xdr:colOff>
      <xdr:row>37</xdr:row>
      <xdr:rowOff>142158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99996"/>
          <a:ext cx="1269" cy="1085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145984</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142158</xdr:rowOff>
    </xdr:from>
    <xdr:to>
      <xdr:col>86</xdr:col>
      <xdr:colOff>25400</xdr:colOff>
      <xdr:row>37</xdr:row>
      <xdr:rowOff>142158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8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31723</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85046</xdr:rowOff>
    </xdr:from>
    <xdr:to>
      <xdr:col>86</xdr:col>
      <xdr:colOff>25400</xdr:colOff>
      <xdr:row>31</xdr:row>
      <xdr:rowOff>85046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140976</xdr:rowOff>
    </xdr:from>
    <xdr:to>
      <xdr:col>85</xdr:col>
      <xdr:colOff>127000</xdr:colOff>
      <xdr:row>36</xdr:row>
      <xdr:rowOff>34087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141726"/>
          <a:ext cx="838200" cy="6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17206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89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38779</xdr:rowOff>
    </xdr:from>
    <xdr:to>
      <xdr:col>85</xdr:col>
      <xdr:colOff>177800</xdr:colOff>
      <xdr:row>36</xdr:row>
      <xdr:rowOff>140379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13284</xdr:rowOff>
    </xdr:from>
    <xdr:to>
      <xdr:col>81</xdr:col>
      <xdr:colOff>50800</xdr:colOff>
      <xdr:row>36</xdr:row>
      <xdr:rowOff>34087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185484"/>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62459</xdr:rowOff>
    </xdr:from>
    <xdr:to>
      <xdr:col>81</xdr:col>
      <xdr:colOff>101600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155186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3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44412</xdr:rowOff>
    </xdr:from>
    <xdr:to>
      <xdr:col>76</xdr:col>
      <xdr:colOff>114300</xdr:colOff>
      <xdr:row>36</xdr:row>
      <xdr:rowOff>13284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5873712"/>
          <a:ext cx="889000" cy="31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68936</xdr:rowOff>
    </xdr:from>
    <xdr:to>
      <xdr:col>76</xdr:col>
      <xdr:colOff>165100</xdr:colOff>
      <xdr:row>36</xdr:row>
      <xdr:rowOff>170536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161663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44412</xdr:rowOff>
    </xdr:from>
    <xdr:to>
      <xdr:col>71</xdr:col>
      <xdr:colOff>177800</xdr:colOff>
      <xdr:row>35</xdr:row>
      <xdr:rowOff>7550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5873712"/>
          <a:ext cx="889000" cy="13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32779</xdr:rowOff>
    </xdr:from>
    <xdr:to>
      <xdr:col>72</xdr:col>
      <xdr:colOff>38100</xdr:colOff>
      <xdr:row>36</xdr:row>
      <xdr:rowOff>134379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125506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9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70688</xdr:rowOff>
    </xdr:from>
    <xdr:to>
      <xdr:col>67</xdr:col>
      <xdr:colOff>101600</xdr:colOff>
      <xdr:row>37</xdr:row>
      <xdr:rowOff>838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163415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33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90176</xdr:rowOff>
    </xdr:from>
    <xdr:to>
      <xdr:col>85</xdr:col>
      <xdr:colOff>177800</xdr:colOff>
      <xdr:row>36</xdr:row>
      <xdr:rowOff>20326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0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113053</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94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154737</xdr:rowOff>
    </xdr:from>
    <xdr:to>
      <xdr:col>81</xdr:col>
      <xdr:colOff>101600</xdr:colOff>
      <xdr:row>36</xdr:row>
      <xdr:rowOff>84887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1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101414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93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133934</xdr:rowOff>
    </xdr:from>
    <xdr:to>
      <xdr:col>76</xdr:col>
      <xdr:colOff>165100</xdr:colOff>
      <xdr:row>36</xdr:row>
      <xdr:rowOff>64084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1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80611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90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165062</xdr:rowOff>
    </xdr:from>
    <xdr:to>
      <xdr:col>72</xdr:col>
      <xdr:colOff>38100</xdr:colOff>
      <xdr:row>34</xdr:row>
      <xdr:rowOff>95212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82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111739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59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128200</xdr:rowOff>
    </xdr:from>
    <xdr:to>
      <xdr:col>67</xdr:col>
      <xdr:colOff>101600</xdr:colOff>
      <xdr:row>35</xdr:row>
      <xdr:rowOff>58350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59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74877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73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84699</xdr:rowOff>
    </xdr:from>
    <xdr:to>
      <xdr:col>85</xdr:col>
      <xdr:colOff>126364</xdr:colOff>
      <xdr:row>57</xdr:row>
      <xdr:rowOff>150924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57199"/>
          <a:ext cx="1269" cy="126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154751</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2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150924</xdr:rowOff>
    </xdr:from>
    <xdr:to>
      <xdr:col>86</xdr:col>
      <xdr:colOff>25400</xdr:colOff>
      <xdr:row>57</xdr:row>
      <xdr:rowOff>150924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2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31376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84699</xdr:rowOff>
    </xdr:from>
    <xdr:to>
      <xdr:col>86</xdr:col>
      <xdr:colOff>25400</xdr:colOff>
      <xdr:row>50</xdr:row>
      <xdr:rowOff>84699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57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10983</xdr:rowOff>
    </xdr:from>
    <xdr:to>
      <xdr:col>85</xdr:col>
      <xdr:colOff>127000</xdr:colOff>
      <xdr:row>57</xdr:row>
      <xdr:rowOff>31481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783633"/>
          <a:ext cx="8382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59412</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8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36535</xdr:rowOff>
    </xdr:from>
    <xdr:to>
      <xdr:col>85</xdr:col>
      <xdr:colOff>177800</xdr:colOff>
      <xdr:row>56</xdr:row>
      <xdr:rowOff>138135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3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10983</xdr:rowOff>
    </xdr:from>
    <xdr:to>
      <xdr:col>81</xdr:col>
      <xdr:colOff>50800</xdr:colOff>
      <xdr:row>57</xdr:row>
      <xdr:rowOff>44466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783633"/>
          <a:ext cx="889000" cy="3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3511</xdr:rowOff>
    </xdr:from>
    <xdr:to>
      <xdr:col>81</xdr:col>
      <xdr:colOff>101600</xdr:colOff>
      <xdr:row>56</xdr:row>
      <xdr:rowOff>105111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121638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3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146024</xdr:rowOff>
    </xdr:from>
    <xdr:to>
      <xdr:col>76</xdr:col>
      <xdr:colOff>114300</xdr:colOff>
      <xdr:row>57</xdr:row>
      <xdr:rowOff>44466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747224"/>
          <a:ext cx="889000" cy="6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31285</xdr:rowOff>
    </xdr:from>
    <xdr:to>
      <xdr:col>76</xdr:col>
      <xdr:colOff>165100</xdr:colOff>
      <xdr:row>56</xdr:row>
      <xdr:rowOff>132885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149412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0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146024</xdr:rowOff>
    </xdr:from>
    <xdr:to>
      <xdr:col>71</xdr:col>
      <xdr:colOff>177800</xdr:colOff>
      <xdr:row>56</xdr:row>
      <xdr:rowOff>166522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747224"/>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26416</xdr:rowOff>
    </xdr:from>
    <xdr:to>
      <xdr:col>72</xdr:col>
      <xdr:colOff>38100</xdr:colOff>
      <xdr:row>56</xdr:row>
      <xdr:rowOff>128016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144543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0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71221</xdr:rowOff>
    </xdr:from>
    <xdr:to>
      <xdr:col>67</xdr:col>
      <xdr:colOff>101600</xdr:colOff>
      <xdr:row>57</xdr:row>
      <xdr:rowOff>1371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17898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152131</xdr:rowOff>
    </xdr:from>
    <xdr:to>
      <xdr:col>85</xdr:col>
      <xdr:colOff>177800</xdr:colOff>
      <xdr:row>57</xdr:row>
      <xdr:rowOff>82281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5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67058</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6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131633</xdr:rowOff>
    </xdr:from>
    <xdr:to>
      <xdr:col>81</xdr:col>
      <xdr:colOff>101600</xdr:colOff>
      <xdr:row>57</xdr:row>
      <xdr:rowOff>61783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3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52910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2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165116</xdr:rowOff>
    </xdr:from>
    <xdr:to>
      <xdr:col>76</xdr:col>
      <xdr:colOff>165100</xdr:colOff>
      <xdr:row>57</xdr:row>
      <xdr:rowOff>95266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6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86393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5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95224</xdr:rowOff>
    </xdr:from>
    <xdr:to>
      <xdr:col>72</xdr:col>
      <xdr:colOff>38100</xdr:colOff>
      <xdr:row>57</xdr:row>
      <xdr:rowOff>25374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16501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8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115722</xdr:rowOff>
    </xdr:from>
    <xdr:to>
      <xdr:col>67</xdr:col>
      <xdr:colOff>101600</xdr:colOff>
      <xdr:row>57</xdr:row>
      <xdr:rowOff>45872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1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36999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0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55652</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57152"/>
          <a:ext cx="1269" cy="1531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2329</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55652</xdr:rowOff>
    </xdr:from>
    <xdr:to>
      <xdr:col>86</xdr:col>
      <xdr:colOff>25400</xdr:colOff>
      <xdr:row>70</xdr:row>
      <xdr:rowOff>55652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5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35534</xdr:rowOff>
    </xdr:from>
    <xdr:to>
      <xdr:col>85</xdr:col>
      <xdr:colOff>127000</xdr:colOff>
      <xdr:row>76</xdr:row>
      <xdr:rowOff>123317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2894284"/>
          <a:ext cx="838200" cy="25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162349</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63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12472</xdr:rowOff>
    </xdr:from>
    <xdr:to>
      <xdr:col>85</xdr:col>
      <xdr:colOff>177800</xdr:colOff>
      <xdr:row>78</xdr:row>
      <xdr:rowOff>114072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35534</xdr:rowOff>
    </xdr:from>
    <xdr:to>
      <xdr:col>81</xdr:col>
      <xdr:colOff>50800</xdr:colOff>
      <xdr:row>75</xdr:row>
      <xdr:rowOff>100305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2894284"/>
          <a:ext cx="88900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113170</xdr:rowOff>
    </xdr:from>
    <xdr:to>
      <xdr:col>81</xdr:col>
      <xdr:colOff>101600</xdr:colOff>
      <xdr:row>78</xdr:row>
      <xdr:rowOff>43320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34447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4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100305</xdr:rowOff>
    </xdr:from>
    <xdr:to>
      <xdr:col>76</xdr:col>
      <xdr:colOff>114300</xdr:colOff>
      <xdr:row>77</xdr:row>
      <xdr:rowOff>116306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2959055"/>
          <a:ext cx="889000" cy="35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40132</xdr:rowOff>
    </xdr:from>
    <xdr:to>
      <xdr:col>76</xdr:col>
      <xdr:colOff>165100</xdr:colOff>
      <xdr:row>77</xdr:row>
      <xdr:rowOff>141732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4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132859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33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74244</xdr:rowOff>
    </xdr:from>
    <xdr:to>
      <xdr:col>71</xdr:col>
      <xdr:colOff>177800</xdr:colOff>
      <xdr:row>77</xdr:row>
      <xdr:rowOff>116306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275894"/>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151040</xdr:rowOff>
    </xdr:from>
    <xdr:to>
      <xdr:col>72</xdr:col>
      <xdr:colOff>38100</xdr:colOff>
      <xdr:row>76</xdr:row>
      <xdr:rowOff>81190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00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97718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27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33046</xdr:rowOff>
    </xdr:from>
    <xdr:to>
      <xdr:col>67</xdr:col>
      <xdr:colOff>101600</xdr:colOff>
      <xdr:row>77</xdr:row>
      <xdr:rowOff>134646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3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125773</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32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72517</xdr:rowOff>
    </xdr:from>
    <xdr:to>
      <xdr:col>85</xdr:col>
      <xdr:colOff>177800</xdr:colOff>
      <xdr:row>77</xdr:row>
      <xdr:rowOff>2667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10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95394</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29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156184</xdr:rowOff>
    </xdr:from>
    <xdr:to>
      <xdr:col>81</xdr:col>
      <xdr:colOff>101600</xdr:colOff>
      <xdr:row>75</xdr:row>
      <xdr:rowOff>86334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284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102861</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261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49505</xdr:rowOff>
    </xdr:from>
    <xdr:to>
      <xdr:col>76</xdr:col>
      <xdr:colOff>165100</xdr:colOff>
      <xdr:row>75</xdr:row>
      <xdr:rowOff>151104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29082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167632</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268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65506</xdr:rowOff>
    </xdr:from>
    <xdr:to>
      <xdr:col>72</xdr:col>
      <xdr:colOff>38100</xdr:colOff>
      <xdr:row>77</xdr:row>
      <xdr:rowOff>167106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2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158233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35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23444</xdr:rowOff>
    </xdr:from>
    <xdr:to>
      <xdr:col>67</xdr:col>
      <xdr:colOff>101600</xdr:colOff>
      <xdr:row>77</xdr:row>
      <xdr:rowOff>125044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2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141571</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00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29998</xdr:rowOff>
    </xdr:from>
    <xdr:to>
      <xdr:col>85</xdr:col>
      <xdr:colOff>126364</xdr:colOff>
      <xdr:row>99</xdr:row>
      <xdr:rowOff>99237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60498"/>
          <a:ext cx="1269" cy="161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103064</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99237</xdr:rowOff>
    </xdr:from>
    <xdr:to>
      <xdr:col>86</xdr:col>
      <xdr:colOff>25400</xdr:colOff>
      <xdr:row>99</xdr:row>
      <xdr:rowOff>99237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148125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29998</xdr:rowOff>
    </xdr:from>
    <xdr:to>
      <xdr:col>86</xdr:col>
      <xdr:colOff>25400</xdr:colOff>
      <xdr:row>90</xdr:row>
      <xdr:rowOff>29998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6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118847</xdr:rowOff>
    </xdr:from>
    <xdr:to>
      <xdr:col>85</xdr:col>
      <xdr:colOff>127000</xdr:colOff>
      <xdr:row>94</xdr:row>
      <xdr:rowOff>36094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5720797"/>
          <a:ext cx="838200" cy="43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79736</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538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101309</xdr:rowOff>
    </xdr:from>
    <xdr:to>
      <xdr:col>85</xdr:col>
      <xdr:colOff>177800</xdr:colOff>
      <xdr:row>97</xdr:row>
      <xdr:rowOff>31459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6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162624</xdr:rowOff>
    </xdr:from>
    <xdr:to>
      <xdr:col>81</xdr:col>
      <xdr:colOff>50800</xdr:colOff>
      <xdr:row>94</xdr:row>
      <xdr:rowOff>36094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5593124"/>
          <a:ext cx="889000" cy="55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138010</xdr:rowOff>
    </xdr:from>
    <xdr:to>
      <xdr:col>81</xdr:col>
      <xdr:colOff>101600</xdr:colOff>
      <xdr:row>97</xdr:row>
      <xdr:rowOff>68160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59287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68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162624</xdr:rowOff>
    </xdr:from>
    <xdr:to>
      <xdr:col>76</xdr:col>
      <xdr:colOff>114300</xdr:colOff>
      <xdr:row>94</xdr:row>
      <xdr:rowOff>89064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5593124"/>
          <a:ext cx="889000" cy="61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149937</xdr:rowOff>
    </xdr:from>
    <xdr:to>
      <xdr:col>76</xdr:col>
      <xdr:colOff>165100</xdr:colOff>
      <xdr:row>97</xdr:row>
      <xdr:rowOff>80087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71214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70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96889</xdr:rowOff>
    </xdr:from>
    <xdr:to>
      <xdr:col>71</xdr:col>
      <xdr:colOff>177800</xdr:colOff>
      <xdr:row>94</xdr:row>
      <xdr:rowOff>89064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5698839"/>
          <a:ext cx="889000" cy="50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121958</xdr:rowOff>
    </xdr:from>
    <xdr:to>
      <xdr:col>72</xdr:col>
      <xdr:colOff>38100</xdr:colOff>
      <xdr:row>97</xdr:row>
      <xdr:rowOff>52108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43235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6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114275</xdr:rowOff>
    </xdr:from>
    <xdr:to>
      <xdr:col>67</xdr:col>
      <xdr:colOff>101600</xdr:colOff>
      <xdr:row>97</xdr:row>
      <xdr:rowOff>44425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35552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6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68047</xdr:rowOff>
    </xdr:from>
    <xdr:to>
      <xdr:col>85</xdr:col>
      <xdr:colOff>177800</xdr:colOff>
      <xdr:row>91</xdr:row>
      <xdr:rowOff>169647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566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90924</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552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156744</xdr:rowOff>
    </xdr:from>
    <xdr:to>
      <xdr:col>81</xdr:col>
      <xdr:colOff>101600</xdr:colOff>
      <xdr:row>94</xdr:row>
      <xdr:rowOff>86894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10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103421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587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111824</xdr:rowOff>
    </xdr:from>
    <xdr:to>
      <xdr:col>76</xdr:col>
      <xdr:colOff>165100</xdr:colOff>
      <xdr:row>91</xdr:row>
      <xdr:rowOff>41974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554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58501</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531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38264</xdr:rowOff>
    </xdr:from>
    <xdr:to>
      <xdr:col>72</xdr:col>
      <xdr:colOff>38100</xdr:colOff>
      <xdr:row>94</xdr:row>
      <xdr:rowOff>139864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15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156391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592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46089</xdr:rowOff>
    </xdr:from>
    <xdr:to>
      <xdr:col>67</xdr:col>
      <xdr:colOff>101600</xdr:colOff>
      <xdr:row>91</xdr:row>
      <xdr:rowOff>147689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5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164216</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542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88036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574436"/>
          <a:ext cx="1269" cy="1080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9618</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34713</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3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88036</xdr:rowOff>
    </xdr:from>
    <xdr:to>
      <xdr:col>116</xdr:col>
      <xdr:colOff>152400</xdr:colOff>
      <xdr:row>32</xdr:row>
      <xdr:rowOff>88036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57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98518</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75641</xdr:rowOff>
    </xdr:from>
    <xdr:to>
      <xdr:col>116</xdr:col>
      <xdr:colOff>114300</xdr:colOff>
      <xdr:row>39</xdr:row>
      <xdr:rowOff>5791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70155</xdr:rowOff>
    </xdr:from>
    <xdr:to>
      <xdr:col>112</xdr:col>
      <xdr:colOff>38100</xdr:colOff>
      <xdr:row>39</xdr:row>
      <xdr:rowOff>305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16832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64212</xdr:rowOff>
    </xdr:from>
    <xdr:to>
      <xdr:col>107</xdr:col>
      <xdr:colOff>101600</xdr:colOff>
      <xdr:row>38</xdr:row>
      <xdr:rowOff>165812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10888</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77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66040</xdr:rowOff>
    </xdr:from>
    <xdr:to>
      <xdr:col>102</xdr:col>
      <xdr:colOff>165100</xdr:colOff>
      <xdr:row>38</xdr:row>
      <xdr:rowOff>167640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12717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3563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57353</xdr:rowOff>
    </xdr:from>
    <xdr:to>
      <xdr:col>98</xdr:col>
      <xdr:colOff>38100</xdr:colOff>
      <xdr:row>38</xdr:row>
      <xdr:rowOff>158953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4030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99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54068</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おいては、商工費及び教育費を除き</a:t>
          </a:r>
          <a:r>
            <a:rPr kumimoji="1" lang="ja-JP" altLang="ja-JP" sz="1100">
              <a:solidFill>
                <a:schemeClr val="dk1"/>
              </a:solidFill>
              <a:effectLst/>
              <a:latin typeface="+mn-lt"/>
              <a:ea typeface="+mn-ea"/>
              <a:cs typeface="+mn-cs"/>
            </a:rPr>
            <a:t>類似団体平均を上回っている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中でも、</a:t>
          </a:r>
          <a:r>
            <a:rPr kumimoji="1" lang="ja-JP" altLang="ja-JP" sz="1100">
              <a:solidFill>
                <a:schemeClr val="dk1"/>
              </a:solidFill>
              <a:effectLst/>
              <a:latin typeface="+mn-lt"/>
              <a:ea typeface="+mn-ea"/>
              <a:cs typeface="+mn-cs"/>
            </a:rPr>
            <a:t>民生費は物価高騰対策として実施した重点支援交付金を活用した</a:t>
          </a:r>
          <a:r>
            <a:rPr kumimoji="1" lang="ja-JP" altLang="en-US" sz="1100">
              <a:solidFill>
                <a:schemeClr val="dk1"/>
              </a:solidFill>
              <a:effectLst/>
              <a:latin typeface="+mn-lt"/>
              <a:ea typeface="+mn-ea"/>
              <a:cs typeface="+mn-cs"/>
            </a:rPr>
            <a:t>子育て世帯、低所得世帯への</a:t>
          </a:r>
          <a:r>
            <a:rPr kumimoji="1" lang="ja-JP" altLang="ja-JP" sz="1100">
              <a:solidFill>
                <a:schemeClr val="dk1"/>
              </a:solidFill>
              <a:effectLst/>
              <a:latin typeface="+mn-lt"/>
              <a:ea typeface="+mn-ea"/>
              <a:cs typeface="+mn-cs"/>
            </a:rPr>
            <a:t>給付金による増</a:t>
          </a:r>
          <a:r>
            <a:rPr kumimoji="1" lang="ja-JP" altLang="en-US" sz="1100">
              <a:solidFill>
                <a:schemeClr val="dk1"/>
              </a:solidFill>
              <a:effectLst/>
              <a:latin typeface="+mn-lt"/>
              <a:ea typeface="+mn-ea"/>
              <a:cs typeface="+mn-cs"/>
            </a:rPr>
            <a:t>、衛生費は、公的病院に対する医療機器整備支援に係る経費の増にょるものである。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労働費については、国の受託事業により雇用の場創出に向けた取り組みを令和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年度から実施しており、大きく増加している。</a:t>
          </a:r>
          <a:endParaRPr lang="ja-JP" altLang="ja-JP" sz="1400">
            <a:effectLst/>
          </a:endParaRPr>
        </a:p>
        <a:p>
          <a:r>
            <a:rPr kumimoji="1" lang="ja-JP" altLang="en-US" sz="1100">
              <a:solidFill>
                <a:schemeClr val="dk1"/>
              </a:solidFill>
              <a:effectLst/>
              <a:latin typeface="+mn-lt"/>
              <a:ea typeface="+mn-ea"/>
              <a:cs typeface="+mn-cs"/>
            </a:rPr>
            <a:t>その他、土木費については、公営住宅整備や道路維持補修事業に加え、防災集団移転促進事業に係る経費が大きく加算されたことにより増となっている。</a:t>
          </a:r>
          <a:endParaRPr kumimoji="1" lang="en-US"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年度以降、適切な財源確保と歳出の精査により財政調整基金の取り崩しをせず、実質収支も黒字の財政運営を継続している。令和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年度は、実質収支が前年度比</a:t>
          </a:r>
          <a:r>
            <a:rPr kumimoji="1" lang="en-US" altLang="ja-JP" sz="1000">
              <a:solidFill>
                <a:schemeClr val="dk1"/>
              </a:solidFill>
              <a:effectLst/>
              <a:latin typeface="+mn-lt"/>
              <a:ea typeface="+mn-ea"/>
              <a:cs typeface="+mn-cs"/>
            </a:rPr>
            <a:t>269</a:t>
          </a:r>
          <a:r>
            <a:rPr kumimoji="1" lang="ja-JP" altLang="ja-JP" sz="1000">
              <a:solidFill>
                <a:schemeClr val="dk1"/>
              </a:solidFill>
              <a:effectLst/>
              <a:latin typeface="+mn-lt"/>
              <a:ea typeface="+mn-ea"/>
              <a:cs typeface="+mn-cs"/>
            </a:rPr>
            <a:t>百万円</a:t>
          </a:r>
          <a:r>
            <a:rPr kumimoji="1" lang="ja-JP" altLang="en-US" sz="1000">
              <a:solidFill>
                <a:schemeClr val="dk1"/>
              </a:solidFill>
              <a:effectLst/>
              <a:latin typeface="+mn-lt"/>
              <a:ea typeface="+mn-ea"/>
              <a:cs typeface="+mn-cs"/>
            </a:rPr>
            <a:t>の減</a:t>
          </a:r>
          <a:r>
            <a:rPr kumimoji="1" lang="ja-JP" altLang="ja-JP" sz="1000">
              <a:solidFill>
                <a:schemeClr val="dk1"/>
              </a:solidFill>
              <a:effectLst/>
              <a:latin typeface="+mn-lt"/>
              <a:ea typeface="+mn-ea"/>
              <a:cs typeface="+mn-cs"/>
            </a:rPr>
            <a:t>となっ</a:t>
          </a:r>
          <a:r>
            <a:rPr kumimoji="1" lang="ja-JP" altLang="en-US" sz="1000">
              <a:solidFill>
                <a:schemeClr val="dk1"/>
              </a:solidFill>
              <a:effectLst/>
              <a:latin typeface="+mn-lt"/>
              <a:ea typeface="+mn-ea"/>
              <a:cs typeface="+mn-cs"/>
            </a:rPr>
            <a:t>たが</a:t>
          </a:r>
          <a:r>
            <a:rPr kumimoji="1" lang="ja-JP" altLang="ja-JP" sz="1000">
              <a:solidFill>
                <a:schemeClr val="dk1"/>
              </a:solidFill>
              <a:effectLst/>
              <a:latin typeface="+mn-lt"/>
              <a:ea typeface="+mn-ea"/>
              <a:cs typeface="+mn-cs"/>
            </a:rPr>
            <a:t>、標準財政規模</a:t>
          </a:r>
          <a:r>
            <a:rPr kumimoji="1" lang="ja-JP" altLang="en-US" sz="1000">
              <a:solidFill>
                <a:schemeClr val="dk1"/>
              </a:solidFill>
              <a:effectLst/>
              <a:latin typeface="+mn-lt"/>
              <a:ea typeface="+mn-ea"/>
              <a:cs typeface="+mn-cs"/>
            </a:rPr>
            <a:t>に対する実質収支割合は</a:t>
          </a:r>
          <a:r>
            <a:rPr kumimoji="1" lang="en-US" altLang="ja-JP" sz="1000">
              <a:solidFill>
                <a:schemeClr val="dk1"/>
              </a:solidFill>
              <a:effectLst/>
              <a:latin typeface="+mn-lt"/>
              <a:ea typeface="+mn-ea"/>
              <a:cs typeface="+mn-cs"/>
            </a:rPr>
            <a:t>6.74</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と令和</a:t>
          </a:r>
          <a:r>
            <a:rPr kumimoji="1" lang="en-US" altLang="ja-JP" sz="1000">
              <a:solidFill>
                <a:schemeClr val="dk1"/>
              </a:solidFill>
              <a:effectLst/>
              <a:latin typeface="+mn-lt"/>
              <a:ea typeface="+mn-ea"/>
              <a:cs typeface="+mn-cs"/>
            </a:rPr>
            <a:t>3</a:t>
          </a:r>
          <a:r>
            <a:rPr kumimoji="1" lang="ja-JP" altLang="en-US" sz="1000">
              <a:solidFill>
                <a:schemeClr val="dk1"/>
              </a:solidFill>
              <a:effectLst/>
              <a:latin typeface="+mn-lt"/>
              <a:ea typeface="+mn-ea"/>
              <a:cs typeface="+mn-cs"/>
            </a:rPr>
            <a:t>年度と同水準を維持している</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また、</a:t>
          </a:r>
          <a:r>
            <a:rPr kumimoji="1" lang="ja-JP" altLang="ja-JP" sz="1000">
              <a:solidFill>
                <a:schemeClr val="dk1"/>
              </a:solidFill>
              <a:effectLst/>
              <a:latin typeface="+mn-lt"/>
              <a:ea typeface="+mn-ea"/>
              <a:cs typeface="+mn-cs"/>
            </a:rPr>
            <a:t>実質単年度収支</a:t>
          </a:r>
          <a:r>
            <a:rPr kumimoji="1" lang="ja-JP" altLang="en-US" sz="1000">
              <a:solidFill>
                <a:schemeClr val="dk1"/>
              </a:solidFill>
              <a:effectLst/>
              <a:latin typeface="+mn-lt"/>
              <a:ea typeface="+mn-ea"/>
              <a:cs typeface="+mn-cs"/>
            </a:rPr>
            <a:t>についても</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年度に</a:t>
          </a:r>
          <a:r>
            <a:rPr kumimoji="1" lang="en-US" altLang="ja-JP" sz="1000">
              <a:solidFill>
                <a:schemeClr val="dk1"/>
              </a:solidFill>
              <a:effectLst/>
              <a:latin typeface="+mn-lt"/>
              <a:ea typeface="+mn-ea"/>
              <a:cs typeface="+mn-cs"/>
            </a:rPr>
            <a:t>720</a:t>
          </a:r>
          <a:r>
            <a:rPr kumimoji="1" lang="ja-JP" altLang="ja-JP" sz="1000">
              <a:solidFill>
                <a:schemeClr val="dk1"/>
              </a:solidFill>
              <a:effectLst/>
              <a:latin typeface="+mn-lt"/>
              <a:ea typeface="+mn-ea"/>
              <a:cs typeface="+mn-cs"/>
            </a:rPr>
            <a:t>百万円の繰上償還を行った</a:t>
          </a:r>
          <a:r>
            <a:rPr kumimoji="1" lang="ja-JP" altLang="en-US" sz="1000">
              <a:solidFill>
                <a:schemeClr val="dk1"/>
              </a:solidFill>
              <a:effectLst/>
              <a:latin typeface="+mn-lt"/>
              <a:ea typeface="+mn-ea"/>
              <a:cs typeface="+mn-cs"/>
            </a:rPr>
            <a:t>うえで、前年度を</a:t>
          </a:r>
          <a:r>
            <a:rPr kumimoji="1" lang="en-US" altLang="ja-JP" sz="1000">
              <a:solidFill>
                <a:schemeClr val="dk1"/>
              </a:solidFill>
              <a:effectLst/>
              <a:latin typeface="+mn-lt"/>
              <a:ea typeface="+mn-ea"/>
              <a:cs typeface="+mn-cs"/>
            </a:rPr>
            <a:t>2.59</a:t>
          </a:r>
          <a:r>
            <a:rPr kumimoji="1" lang="ja-JP" altLang="en-US" sz="1000">
              <a:solidFill>
                <a:schemeClr val="dk1"/>
              </a:solidFill>
              <a:effectLst/>
              <a:latin typeface="+mn-lt"/>
              <a:ea typeface="+mn-ea"/>
              <a:cs typeface="+mn-cs"/>
            </a:rPr>
            <a:t>ポイント上回る</a:t>
          </a:r>
          <a:r>
            <a:rPr kumimoji="1" lang="en-US" altLang="ja-JP" sz="1000">
              <a:solidFill>
                <a:schemeClr val="dk1"/>
              </a:solidFill>
              <a:effectLst/>
              <a:latin typeface="+mn-lt"/>
              <a:ea typeface="+mn-ea"/>
              <a:cs typeface="+mn-cs"/>
            </a:rPr>
            <a:t>5.38</a:t>
          </a:r>
          <a:r>
            <a:rPr kumimoji="1" lang="ja-JP" altLang="en-US" sz="1000">
              <a:solidFill>
                <a:schemeClr val="dk1"/>
              </a:solidFill>
              <a:effectLst/>
              <a:latin typeface="+mn-lt"/>
              <a:ea typeface="+mn-ea"/>
              <a:cs typeface="+mn-cs"/>
            </a:rPr>
            <a:t>％となっている。</a:t>
          </a:r>
          <a:endParaRPr lang="ja-JP" altLang="ja-JP" sz="1000">
            <a:effectLst/>
          </a:endParaRPr>
        </a:p>
        <a:p>
          <a:r>
            <a:rPr kumimoji="1" lang="ja-JP" altLang="ja-JP" sz="1000">
              <a:solidFill>
                <a:schemeClr val="dk1"/>
              </a:solidFill>
              <a:effectLst/>
              <a:latin typeface="+mn-lt"/>
              <a:ea typeface="+mn-ea"/>
              <a:cs typeface="+mn-cs"/>
            </a:rPr>
            <a:t>　人口減少による市税等収入や普通交付税の減額により財政運営が厳しくなる状況を踏まえ、</a:t>
          </a:r>
          <a:r>
            <a:rPr kumimoji="1" lang="ja-JP" altLang="en-US" sz="1000">
              <a:solidFill>
                <a:schemeClr val="dk1"/>
              </a:solidFill>
              <a:effectLst/>
              <a:latin typeface="+mn-lt"/>
              <a:ea typeface="+mn-ea"/>
              <a:cs typeface="+mn-cs"/>
            </a:rPr>
            <a:t>税源涵養に資する事業の精査によって</a:t>
          </a:r>
          <a:r>
            <a:rPr kumimoji="1" lang="ja-JP" altLang="ja-JP" sz="1000">
              <a:solidFill>
                <a:schemeClr val="dk1"/>
              </a:solidFill>
              <a:effectLst/>
              <a:latin typeface="+mn-lt"/>
              <a:ea typeface="+mn-ea"/>
              <a:cs typeface="+mn-cs"/>
            </a:rPr>
            <a:t>歳入確保に努め、実質収支の黒字の維持、単年度収支の黒字決算となるよう財政体質を構築していく。</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itchFamily="49" charset="-128"/>
              <a:ea typeface="ＭＳ ゴシック" pitchFamily="49" charset="-128"/>
              <a:cs typeface="+mn-cs"/>
            </a:rPr>
            <a:t>　</a:t>
          </a:r>
          <a:r>
            <a:rPr kumimoji="1" lang="ja-JP" altLang="ja-JP"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年度決算において、特別会計では一般会計や基金からの繰り入れをしているため、赤字額は発生していない。</a:t>
          </a:r>
          <a:endParaRPr lang="ja-JP" altLang="ja-JP" sz="1200">
            <a:effectLst/>
          </a:endParaRPr>
        </a:p>
        <a:p>
          <a:r>
            <a:rPr kumimoji="1" lang="ja-JP" altLang="ja-JP" sz="1200">
              <a:solidFill>
                <a:schemeClr val="dk1"/>
              </a:solidFill>
              <a:effectLst/>
              <a:latin typeface="+mn-lt"/>
              <a:ea typeface="+mn-ea"/>
              <a:cs typeface="+mn-cs"/>
            </a:rPr>
            <a:t>　一般会計においては、実質収支</a:t>
          </a:r>
          <a:r>
            <a:rPr kumimoji="1" lang="ja-JP" altLang="en-US" sz="1200">
              <a:solidFill>
                <a:schemeClr val="dk1"/>
              </a:solidFill>
              <a:effectLst/>
              <a:latin typeface="+mn-lt"/>
              <a:ea typeface="+mn-ea"/>
              <a:cs typeface="+mn-cs"/>
            </a:rPr>
            <a:t>は前年度比で減少したものの、黒字決算である</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公共下水道事業特別会計及び農業集落排水事業特別会計は、令和</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年度から</a:t>
          </a:r>
          <a:r>
            <a:rPr kumimoji="1" lang="ja-JP" altLang="en-US" sz="1200">
              <a:solidFill>
                <a:schemeClr val="dk1"/>
              </a:solidFill>
              <a:effectLst/>
              <a:latin typeface="+mn-lt"/>
              <a:ea typeface="+mn-ea"/>
              <a:cs typeface="+mn-cs"/>
            </a:rPr>
            <a:t>法適用</a:t>
          </a:r>
          <a:r>
            <a:rPr kumimoji="1" lang="ja-JP" altLang="ja-JP" sz="1200">
              <a:solidFill>
                <a:schemeClr val="dk1"/>
              </a:solidFill>
              <a:effectLst/>
              <a:latin typeface="+mn-lt"/>
              <a:ea typeface="+mn-ea"/>
              <a:cs typeface="+mn-cs"/>
            </a:rPr>
            <a:t>に移行したため</a:t>
          </a:r>
          <a:r>
            <a:rPr kumimoji="1" lang="ja-JP" altLang="en-US" sz="1200">
              <a:solidFill>
                <a:schemeClr val="dk1"/>
              </a:solidFill>
              <a:effectLst/>
              <a:latin typeface="+mn-lt"/>
              <a:ea typeface="+mn-ea"/>
              <a:cs typeface="+mn-cs"/>
            </a:rPr>
            <a:t>、下水道事業会計での新規計上となっている。</a:t>
          </a:r>
          <a:endParaRPr lang="ja-JP" altLang="ja-JP" sz="1200">
            <a:effectLst/>
          </a:endParaRPr>
        </a:p>
        <a:p>
          <a:r>
            <a:rPr kumimoji="1" lang="ja-JP" altLang="ja-JP" sz="1200">
              <a:solidFill>
                <a:schemeClr val="dk1"/>
              </a:solidFill>
              <a:effectLst/>
              <a:latin typeface="+mn-lt"/>
              <a:ea typeface="+mn-ea"/>
              <a:cs typeface="+mn-cs"/>
            </a:rPr>
            <a:t>　各特別会計</a:t>
          </a:r>
          <a:r>
            <a:rPr kumimoji="1" lang="ja-JP" altLang="en-US" sz="1200">
              <a:solidFill>
                <a:schemeClr val="dk1"/>
              </a:solidFill>
              <a:effectLst/>
              <a:latin typeface="+mn-lt"/>
              <a:ea typeface="+mn-ea"/>
              <a:cs typeface="+mn-cs"/>
            </a:rPr>
            <a:t>、公営企業会計</a:t>
          </a:r>
          <a:r>
            <a:rPr kumimoji="1" lang="ja-JP" altLang="ja-JP" sz="1200">
              <a:solidFill>
                <a:schemeClr val="dk1"/>
              </a:solidFill>
              <a:effectLst/>
              <a:latin typeface="+mn-lt"/>
              <a:ea typeface="+mn-ea"/>
              <a:cs typeface="+mn-cs"/>
            </a:rPr>
            <a:t>とも黒字決算を維持しているが、一般会計</a:t>
          </a:r>
          <a:r>
            <a:rPr kumimoji="1" lang="ja-JP" altLang="en-US" sz="1200">
              <a:solidFill>
                <a:schemeClr val="dk1"/>
              </a:solidFill>
              <a:effectLst/>
              <a:latin typeface="+mn-lt"/>
              <a:ea typeface="+mn-ea"/>
              <a:cs typeface="+mn-cs"/>
            </a:rPr>
            <a:t>からの</a:t>
          </a:r>
          <a:r>
            <a:rPr kumimoji="1" lang="ja-JP" altLang="ja-JP" sz="1200">
              <a:solidFill>
                <a:schemeClr val="dk1"/>
              </a:solidFill>
              <a:effectLst/>
              <a:latin typeface="+mn-lt"/>
              <a:ea typeface="+mn-ea"/>
              <a:cs typeface="+mn-cs"/>
            </a:rPr>
            <a:t>繰出</a:t>
          </a:r>
          <a:r>
            <a:rPr kumimoji="1" lang="ja-JP" altLang="en-US" sz="1200">
              <a:solidFill>
                <a:schemeClr val="dk1"/>
              </a:solidFill>
              <a:effectLst/>
              <a:latin typeface="+mn-lt"/>
              <a:ea typeface="+mn-ea"/>
              <a:cs typeface="+mn-cs"/>
            </a:rPr>
            <a:t>金（補助金）</a:t>
          </a:r>
          <a:r>
            <a:rPr kumimoji="1" lang="ja-JP" altLang="ja-JP" sz="1200">
              <a:solidFill>
                <a:schemeClr val="dk1"/>
              </a:solidFill>
              <a:effectLst/>
              <a:latin typeface="+mn-lt"/>
              <a:ea typeface="+mn-ea"/>
              <a:cs typeface="+mn-cs"/>
            </a:rPr>
            <a:t>による負担が恒常的に大き</a:t>
          </a:r>
          <a:r>
            <a:rPr kumimoji="1" lang="ja-JP" altLang="en-US" sz="1200">
              <a:solidFill>
                <a:schemeClr val="dk1"/>
              </a:solidFill>
              <a:effectLst/>
              <a:latin typeface="+mn-lt"/>
              <a:ea typeface="+mn-ea"/>
              <a:cs typeface="+mn-cs"/>
            </a:rPr>
            <a:t>い。</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特に下水道事業については、財政運営健全化の観点から、事業規模、今後の事業計画の適正化を図る必要があ</a:t>
          </a:r>
          <a:r>
            <a:rPr kumimoji="1" lang="ja-JP" altLang="en-US" sz="1200">
              <a:solidFill>
                <a:schemeClr val="dk1"/>
              </a:solidFill>
              <a:effectLst/>
              <a:latin typeface="+mn-lt"/>
              <a:ea typeface="+mn-ea"/>
              <a:cs typeface="+mn-cs"/>
            </a:rPr>
            <a:t>り、水道事業においても給水人口の減少により、給水収益の増加が見込めない中、光熱費や物価の高騰により費用の増加が懸念され、経営環境は厳しい状況である。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また、国民健康保険事業会計や後期高齢者医療事業会計についても、保険料収入、医療費給付等の状況を注視していく必要がある</a:t>
          </a:r>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実質公債費比率は、平成</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年度以降は改善傾向にあり、令和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年度は単年でも、</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ヵ年平均でも比率は改善した。</a:t>
          </a:r>
        </a:p>
        <a:p>
          <a:r>
            <a:rPr kumimoji="1" lang="ja-JP" altLang="en-US" sz="1200">
              <a:latin typeface="ＭＳ ゴシック" pitchFamily="49" charset="-128"/>
              <a:ea typeface="ＭＳ ゴシック" pitchFamily="49" charset="-128"/>
            </a:rPr>
            <a:t>　元利償還金は前年比で</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百万円増加したものの、公営企業債に対する繰入金並びに一部事務組合等が起こした地方債の元利償還金に対する負担金等がいずれも減少したこと等により元利償還金等は昨年度と同水準となった。また、算入公債費等は</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百万円減少した。その結果、分子全体としては</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百万円増と前年度と同水準となった。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引き続き起債対象事業の精査・調整を行うほか、地方債の繰上償還も検討し、実質公債費比率の更なる抑制を図っていく。</a:t>
          </a: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年度は、新発債の発行抑制に加え、令和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年度に続き</a:t>
          </a:r>
          <a:r>
            <a:rPr kumimoji="1" lang="en-US" altLang="ja-JP" sz="1200">
              <a:latin typeface="ＭＳ ゴシック" pitchFamily="49" charset="-128"/>
              <a:ea typeface="ＭＳ ゴシック" pitchFamily="49" charset="-128"/>
            </a:rPr>
            <a:t>720</a:t>
          </a:r>
          <a:r>
            <a:rPr kumimoji="1" lang="ja-JP" altLang="en-US" sz="1200">
              <a:latin typeface="ＭＳ ゴシック" pitchFamily="49" charset="-128"/>
              <a:ea typeface="ＭＳ ゴシック" pitchFamily="49" charset="-128"/>
            </a:rPr>
            <a:t>百万円の繰上償還を実施したことから一般会計等に係る地方債の現在高が</a:t>
          </a:r>
          <a:r>
            <a:rPr kumimoji="1" lang="en-US" altLang="ja-JP" sz="1200">
              <a:latin typeface="ＭＳ ゴシック" pitchFamily="49" charset="-128"/>
              <a:ea typeface="ＭＳ ゴシック" pitchFamily="49" charset="-128"/>
            </a:rPr>
            <a:t>1,753</a:t>
          </a:r>
          <a:r>
            <a:rPr kumimoji="1" lang="ja-JP" altLang="en-US" sz="1200">
              <a:latin typeface="ＭＳ ゴシック" pitchFamily="49" charset="-128"/>
              <a:ea typeface="ＭＳ ゴシック" pitchFamily="49" charset="-128"/>
            </a:rPr>
            <a:t>百万円の大幅に減少となった。また、将来負担額も前年度と比較し</a:t>
          </a:r>
          <a:r>
            <a:rPr kumimoji="1" lang="en-US" altLang="ja-JP" sz="1200">
              <a:latin typeface="ＭＳ ゴシック" pitchFamily="49" charset="-128"/>
              <a:ea typeface="ＭＳ ゴシック" pitchFamily="49" charset="-128"/>
            </a:rPr>
            <a:t>2,107</a:t>
          </a:r>
          <a:r>
            <a:rPr kumimoji="1" lang="ja-JP" altLang="en-US" sz="1200">
              <a:latin typeface="ＭＳ ゴシック" pitchFamily="49" charset="-128"/>
              <a:ea typeface="ＭＳ ゴシック" pitchFamily="49" charset="-128"/>
            </a:rPr>
            <a:t>百万円減少した。</a:t>
          </a:r>
        </a:p>
        <a:p>
          <a:r>
            <a:rPr kumimoji="1" lang="ja-JP" altLang="en-US" sz="1200">
              <a:latin typeface="ＭＳ ゴシック" pitchFamily="49" charset="-128"/>
              <a:ea typeface="ＭＳ ゴシック" pitchFamily="49" charset="-128"/>
            </a:rPr>
            <a:t>　全体として、将来負担比率の分子は</a:t>
          </a:r>
          <a:r>
            <a:rPr kumimoji="1" lang="en-US" altLang="ja-JP" sz="1200">
              <a:latin typeface="ＭＳ ゴシック" pitchFamily="49" charset="-128"/>
              <a:ea typeface="ＭＳ ゴシック" pitchFamily="49" charset="-128"/>
            </a:rPr>
            <a:t>1,000</a:t>
          </a:r>
          <a:r>
            <a:rPr kumimoji="1" lang="ja-JP" altLang="en-US" sz="1200">
              <a:latin typeface="ＭＳ ゴシック" pitchFamily="49" charset="-128"/>
              <a:ea typeface="ＭＳ ゴシック" pitchFamily="49" charset="-128"/>
            </a:rPr>
            <a:t>百万円減少した。</a:t>
          </a:r>
        </a:p>
        <a:p>
          <a:r>
            <a:rPr kumimoji="1" lang="ja-JP" altLang="en-US" sz="1200">
              <a:latin typeface="ＭＳ ゴシック" pitchFamily="49" charset="-128"/>
              <a:ea typeface="ＭＳ ゴシック" pitchFamily="49" charset="-128"/>
            </a:rPr>
            <a:t>　今後は、防災集団移転促進事業、統合学校建設事業をはじめとする大規模事業に伴う地方債発行増により、将来負担比率が一時的に上昇することが見込まれるため、既存事業の見直しや新規事業の計画的な実施を図り、財政の健全化に努め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島根県江津市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令和５年度においては、主に公営住宅整備事業に対し公共施設等整備管理基金を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百万円の取り崩しをはじめ、地域振興基金、元気・勇気・感動ごうつふるさと基金、まち・ひと・しごと創生基金など合計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一方、元気！勇気！感動！ごうつふるさと基金への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百万円をはじめ、まち・ひと・しごと創生基金（企業版ふるさと寄付）に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百万円等の積み立てを行ったこと等により、基金全体としては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今後の大規模事業による地方債発行の増に備えて減債基金積立を行っている。また、引き続き繰上償還を検討していく。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・地域振興基金：地域の活性化に資するための基金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・元気！勇気！感動！ごうつふるさと基金：地域の伝統芸能文化伝承に関する事業、地域の自然・景観を活かした事業等、まちづくりへの共感を持つ　人々が地域づくりへ参加できるよう寄付金を財源として設置した基金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・公共施設等整備管理基金：公共施設等の整備、維持管理及び運営のための基金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・公共施設等整備管理基金：公営住宅整備事業に対し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・ごうつふるさと基金：基金の目的に沿った事業へ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百万円充当した一方、寄付金を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・元気！勇気！感動！ごうつふるさと基金について、寄付額の増による積立が増加している。今後は、寄付の目的に即し、地域の活性化に資する取組に要する経費に対し、計画的に活用していく。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令和５年度においては、増減なし。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災害等への備え等のため、過去の実績等を踏まえ、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令和５年度においては、増減なし。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百万円の繰上償還を行ったが、収支状況から取り崩しには至らなかった。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今後の大規模事業による地方債発行の増に備え、計画的な積立、繰上償還を行っていく。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K24"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17874181</v>
      </c>
      <c r="BO4" s="371"/>
      <c r="BP4" s="371"/>
      <c r="BQ4" s="371"/>
      <c r="BR4" s="371"/>
      <c r="BS4" s="371"/>
      <c r="BT4" s="371"/>
      <c r="BU4" s="372"/>
      <c r="BV4" s="370">
        <v>17991132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6.7</v>
      </c>
      <c r="CU4" s="377"/>
      <c r="CV4" s="377"/>
      <c r="CW4" s="377"/>
      <c r="CX4" s="377"/>
      <c r="CY4" s="377"/>
      <c r="CZ4" s="377"/>
      <c r="DA4" s="378"/>
      <c r="DB4" s="376">
        <v>9.4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17171433</v>
      </c>
      <c r="BO5" s="408"/>
      <c r="BP5" s="408"/>
      <c r="BQ5" s="408"/>
      <c r="BR5" s="408"/>
      <c r="BS5" s="408"/>
      <c r="BT5" s="408"/>
      <c r="BU5" s="409"/>
      <c r="BV5" s="407">
        <v>17013889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96.2</v>
      </c>
      <c r="CU5" s="405"/>
      <c r="CV5" s="405"/>
      <c r="CW5" s="405"/>
      <c r="CX5" s="405"/>
      <c r="CY5" s="405"/>
      <c r="CZ5" s="405"/>
      <c r="DA5" s="406"/>
      <c r="DB5" s="404">
        <v>92.7</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702748</v>
      </c>
      <c r="BO6" s="408"/>
      <c r="BP6" s="408"/>
      <c r="BQ6" s="408"/>
      <c r="BR6" s="408"/>
      <c r="BS6" s="408"/>
      <c r="BT6" s="408"/>
      <c r="BU6" s="409"/>
      <c r="BV6" s="407">
        <v>977243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96.7</v>
      </c>
      <c r="CU6" s="445"/>
      <c r="CV6" s="445"/>
      <c r="CW6" s="445"/>
      <c r="CX6" s="445"/>
      <c r="CY6" s="445"/>
      <c r="CZ6" s="445"/>
      <c r="DA6" s="446"/>
      <c r="DB6" s="444">
        <v>93.7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97911</v>
      </c>
      <c r="BO7" s="408"/>
      <c r="BP7" s="408"/>
      <c r="BQ7" s="408"/>
      <c r="BR7" s="408"/>
      <c r="BS7" s="408"/>
      <c r="BT7" s="408"/>
      <c r="BU7" s="409"/>
      <c r="BV7" s="407">
        <v>134605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8970228</v>
      </c>
      <c r="CU7" s="408"/>
      <c r="CV7" s="408"/>
      <c r="CW7" s="408"/>
      <c r="CX7" s="408"/>
      <c r="CY7" s="408"/>
      <c r="CZ7" s="408"/>
      <c r="DA7" s="409"/>
      <c r="DB7" s="407">
        <v>8939529</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604837</v>
      </c>
      <c r="BO8" s="408"/>
      <c r="BP8" s="408"/>
      <c r="BQ8" s="408"/>
      <c r="BR8" s="408"/>
      <c r="BS8" s="408"/>
      <c r="BT8" s="408"/>
      <c r="BU8" s="409"/>
      <c r="BV8" s="407">
        <v>842638</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0.34</v>
      </c>
      <c r="CU8" s="448"/>
      <c r="CV8" s="448"/>
      <c r="CW8" s="448"/>
      <c r="CX8" s="448"/>
      <c r="CY8" s="448"/>
      <c r="CZ8" s="448"/>
      <c r="DA8" s="449"/>
      <c r="DB8" s="447">
        <v>0.33</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22959</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-237801</v>
      </c>
      <c r="BO9" s="408"/>
      <c r="BP9" s="408"/>
      <c r="BQ9" s="408"/>
      <c r="BR9" s="408"/>
      <c r="BS9" s="408"/>
      <c r="BT9" s="408"/>
      <c r="BU9" s="409"/>
      <c r="BV9" s="407">
        <v>216242</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22.9</v>
      </c>
      <c r="CU9" s="405"/>
      <c r="CV9" s="405"/>
      <c r="CW9" s="405"/>
      <c r="CX9" s="405"/>
      <c r="CY9" s="405"/>
      <c r="CZ9" s="405"/>
      <c r="DA9" s="406"/>
      <c r="DB9" s="404">
        <v>17.3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24468</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8</v>
      </c>
      <c r="BO10" s="408"/>
      <c r="BP10" s="408"/>
      <c r="BQ10" s="408"/>
      <c r="BR10" s="408"/>
      <c r="BS10" s="408"/>
      <c r="BT10" s="408"/>
      <c r="BU10" s="409"/>
      <c r="BV10" s="407">
        <v>5</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720454</v>
      </c>
      <c r="BO11" s="408"/>
      <c r="BP11" s="408"/>
      <c r="BQ11" s="408"/>
      <c r="BR11" s="408"/>
      <c r="BS11" s="408"/>
      <c r="BT11" s="408"/>
      <c r="BU11" s="409"/>
      <c r="BV11" s="407">
        <v>33128</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21751</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21326</v>
      </c>
      <c r="S13" s="492"/>
      <c r="T13" s="492"/>
      <c r="U13" s="492"/>
      <c r="V13" s="493"/>
      <c r="W13" s="423" t="s">
        <v>131</v>
      </c>
      <c r="X13" s="424"/>
      <c r="Y13" s="424"/>
      <c r="Z13" s="424"/>
      <c r="AA13" s="424"/>
      <c r="AB13" s="414"/>
      <c r="AC13" s="458">
        <v>455</v>
      </c>
      <c r="AD13" s="459"/>
      <c r="AE13" s="459"/>
      <c r="AF13" s="459"/>
      <c r="AG13" s="501"/>
      <c r="AH13" s="458">
        <v>583</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482661</v>
      </c>
      <c r="BO13" s="408"/>
      <c r="BP13" s="408"/>
      <c r="BQ13" s="408"/>
      <c r="BR13" s="408"/>
      <c r="BS13" s="408"/>
      <c r="BT13" s="408"/>
      <c r="BU13" s="409"/>
      <c r="BV13" s="407">
        <v>249375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10.8</v>
      </c>
      <c r="CU13" s="405"/>
      <c r="CV13" s="405"/>
      <c r="CW13" s="405"/>
      <c r="CX13" s="405"/>
      <c r="CY13" s="405"/>
      <c r="CZ13" s="405"/>
      <c r="DA13" s="406"/>
      <c r="DB13" s="404">
        <v>11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22134</v>
      </c>
      <c r="S14" s="492"/>
      <c r="T14" s="492"/>
      <c r="U14" s="492"/>
      <c r="V14" s="493"/>
      <c r="W14" s="397"/>
      <c r="X14" s="398"/>
      <c r="Y14" s="398"/>
      <c r="Z14" s="398"/>
      <c r="AA14" s="398"/>
      <c r="AB14" s="387"/>
      <c r="AC14" s="494">
        <v>4.3</v>
      </c>
      <c r="AD14" s="495"/>
      <c r="AE14" s="495"/>
      <c r="AF14" s="495"/>
      <c r="AG14" s="496"/>
      <c r="AH14" s="494">
        <v>5.2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53.6</v>
      </c>
      <c r="CU14" s="506"/>
      <c r="CV14" s="506"/>
      <c r="CW14" s="506"/>
      <c r="CX14" s="506"/>
      <c r="CY14" s="506"/>
      <c r="CZ14" s="506"/>
      <c r="DA14" s="507"/>
      <c r="DB14" s="505">
        <v>68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21789</v>
      </c>
      <c r="S15" s="492"/>
      <c r="T15" s="492"/>
      <c r="U15" s="492"/>
      <c r="V15" s="493"/>
      <c r="W15" s="423" t="s">
        <v>137</v>
      </c>
      <c r="X15" s="424"/>
      <c r="Y15" s="424"/>
      <c r="Z15" s="424"/>
      <c r="AA15" s="424"/>
      <c r="AB15" s="414"/>
      <c r="AC15" s="458">
        <v>2712</v>
      </c>
      <c r="AD15" s="459"/>
      <c r="AE15" s="459"/>
      <c r="AF15" s="459"/>
      <c r="AG15" s="501"/>
      <c r="AH15" s="458">
        <v>2855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2880060</v>
      </c>
      <c r="BO15" s="371"/>
      <c r="BP15" s="371"/>
      <c r="BQ15" s="371"/>
      <c r="BR15" s="371"/>
      <c r="BS15" s="371"/>
      <c r="BT15" s="371"/>
      <c r="BU15" s="372"/>
      <c r="BV15" s="370">
        <v>2767029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25.4</v>
      </c>
      <c r="AD16" s="495"/>
      <c r="AE16" s="495"/>
      <c r="AF16" s="495"/>
      <c r="AG16" s="496"/>
      <c r="AH16" s="494">
        <v>25.4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8196489</v>
      </c>
      <c r="BO16" s="408"/>
      <c r="BP16" s="408"/>
      <c r="BQ16" s="408"/>
      <c r="BR16" s="408"/>
      <c r="BS16" s="408"/>
      <c r="BT16" s="408"/>
      <c r="BU16" s="409"/>
      <c r="BV16" s="407">
        <v>8135491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7520</v>
      </c>
      <c r="AD17" s="459"/>
      <c r="AE17" s="459"/>
      <c r="AF17" s="459"/>
      <c r="AG17" s="501"/>
      <c r="AH17" s="458">
        <v>7824</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3607778</v>
      </c>
      <c r="BO17" s="408"/>
      <c r="BP17" s="408"/>
      <c r="BQ17" s="408"/>
      <c r="BR17" s="408"/>
      <c r="BS17" s="408"/>
      <c r="BT17" s="408"/>
      <c r="BU17" s="409"/>
      <c r="BV17" s="407">
        <v>3468788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268.24</v>
      </c>
      <c r="M18" s="531"/>
      <c r="N18" s="531"/>
      <c r="O18" s="531"/>
      <c r="P18" s="531"/>
      <c r="Q18" s="531"/>
      <c r="R18" s="532"/>
      <c r="S18" s="532"/>
      <c r="T18" s="532"/>
      <c r="U18" s="532"/>
      <c r="V18" s="533"/>
      <c r="W18" s="425"/>
      <c r="X18" s="426"/>
      <c r="Y18" s="426"/>
      <c r="Z18" s="426"/>
      <c r="AA18" s="426"/>
      <c r="AB18" s="417"/>
      <c r="AC18" s="534">
        <v>70.400000000000006</v>
      </c>
      <c r="AD18" s="535"/>
      <c r="AE18" s="535"/>
      <c r="AF18" s="535"/>
      <c r="AG18" s="536"/>
      <c r="AH18" s="534">
        <v>69.5</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8764973</v>
      </c>
      <c r="BO18" s="408"/>
      <c r="BP18" s="408"/>
      <c r="BQ18" s="408"/>
      <c r="BR18" s="408"/>
      <c r="BS18" s="408"/>
      <c r="BT18" s="408"/>
      <c r="BU18" s="409"/>
      <c r="BV18" s="407">
        <v>8516957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86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12264140</v>
      </c>
      <c r="BO19" s="408"/>
      <c r="BP19" s="408"/>
      <c r="BQ19" s="408"/>
      <c r="BR19" s="408"/>
      <c r="BS19" s="408"/>
      <c r="BT19" s="408"/>
      <c r="BU19" s="409"/>
      <c r="BV19" s="407">
        <v>11958442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9953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16838720</v>
      </c>
      <c r="BO22" s="371"/>
      <c r="BP22" s="371"/>
      <c r="BQ22" s="371"/>
      <c r="BR22" s="371"/>
      <c r="BS22" s="371"/>
      <c r="BT22" s="371"/>
      <c r="BU22" s="372"/>
      <c r="BV22" s="370">
        <v>18591592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11172199</v>
      </c>
      <c r="BO23" s="408"/>
      <c r="BP23" s="408"/>
      <c r="BQ23" s="408"/>
      <c r="BR23" s="408"/>
      <c r="BS23" s="408"/>
      <c r="BT23" s="408"/>
      <c r="BU23" s="409"/>
      <c r="BV23" s="407">
        <v>11767275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7380</v>
      </c>
      <c r="R24" s="459"/>
      <c r="S24" s="459"/>
      <c r="T24" s="459"/>
      <c r="U24" s="459"/>
      <c r="V24" s="501"/>
      <c r="W24" s="553"/>
      <c r="X24" s="554"/>
      <c r="Y24" s="555"/>
      <c r="Z24" s="457" t="s">
        <v>162</v>
      </c>
      <c r="AA24" s="437"/>
      <c r="AB24" s="437"/>
      <c r="AC24" s="437"/>
      <c r="AD24" s="437"/>
      <c r="AE24" s="437"/>
      <c r="AF24" s="437"/>
      <c r="AG24" s="438"/>
      <c r="AH24" s="458">
        <v>226</v>
      </c>
      <c r="AI24" s="459"/>
      <c r="AJ24" s="459"/>
      <c r="AK24" s="459"/>
      <c r="AL24" s="501"/>
      <c r="AM24" s="458">
        <v>715742</v>
      </c>
      <c r="AN24" s="459"/>
      <c r="AO24" s="459"/>
      <c r="AP24" s="459"/>
      <c r="AQ24" s="459"/>
      <c r="AR24" s="501"/>
      <c r="AS24" s="458">
        <v>3167</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13603651</v>
      </c>
      <c r="BO24" s="408"/>
      <c r="BP24" s="408"/>
      <c r="BQ24" s="408"/>
      <c r="BR24" s="408"/>
      <c r="BS24" s="408"/>
      <c r="BT24" s="408"/>
      <c r="BU24" s="409"/>
      <c r="BV24" s="407">
        <v>14803097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6030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31402</v>
      </c>
      <c r="BO25" s="371"/>
      <c r="BP25" s="371"/>
      <c r="BQ25" s="371"/>
      <c r="BR25" s="371"/>
      <c r="BS25" s="371"/>
      <c r="BT25" s="371"/>
      <c r="BU25" s="372"/>
      <c r="BV25" s="370">
        <v>62141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5220</v>
      </c>
      <c r="R26" s="459"/>
      <c r="S26" s="459"/>
      <c r="T26" s="459"/>
      <c r="U26" s="459"/>
      <c r="V26" s="501"/>
      <c r="W26" s="553"/>
      <c r="X26" s="554"/>
      <c r="Y26" s="555"/>
      <c r="Z26" s="457" t="s">
        <v>168</v>
      </c>
      <c r="AA26" s="559"/>
      <c r="AB26" s="559"/>
      <c r="AC26" s="559"/>
      <c r="AD26" s="559"/>
      <c r="AE26" s="559"/>
      <c r="AF26" s="559"/>
      <c r="AG26" s="560"/>
      <c r="AH26" s="458">
        <v>1</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171</v>
      </c>
      <c r="F27" s="437"/>
      <c r="G27" s="437"/>
      <c r="H27" s="437"/>
      <c r="I27" s="437"/>
      <c r="J27" s="437"/>
      <c r="K27" s="438"/>
      <c r="L27" s="458">
        <v>1</v>
      </c>
      <c r="M27" s="459"/>
      <c r="N27" s="459"/>
      <c r="O27" s="459"/>
      <c r="P27" s="501"/>
      <c r="Q27" s="458">
        <v>3530</v>
      </c>
      <c r="R27" s="459"/>
      <c r="S27" s="459"/>
      <c r="T27" s="459"/>
      <c r="U27" s="459"/>
      <c r="V27" s="501"/>
      <c r="W27" s="553"/>
      <c r="X27" s="554"/>
      <c r="Y27" s="555"/>
      <c r="Z27" s="457" t="s">
        <v>172</v>
      </c>
      <c r="AA27" s="437"/>
      <c r="AB27" s="437"/>
      <c r="AC27" s="437"/>
      <c r="AD27" s="437"/>
      <c r="AE27" s="437"/>
      <c r="AF27" s="437"/>
      <c r="AG27" s="438"/>
      <c r="AH27" s="458">
        <v>1</v>
      </c>
      <c r="AI27" s="459"/>
      <c r="AJ27" s="459"/>
      <c r="AK27" s="459"/>
      <c r="AL27" s="501"/>
      <c r="AM27" s="458" t="s">
        <v>169</v>
      </c>
      <c r="AN27" s="459"/>
      <c r="AO27" s="459"/>
      <c r="AP27" s="459"/>
      <c r="AQ27" s="459"/>
      <c r="AR27" s="501"/>
      <c r="AS27" s="458" t="s">
        <v>169</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409690</v>
      </c>
      <c r="BO27" s="527"/>
      <c r="BP27" s="527"/>
      <c r="BQ27" s="527"/>
      <c r="BR27" s="527"/>
      <c r="BS27" s="527"/>
      <c r="BT27" s="527"/>
      <c r="BU27" s="528"/>
      <c r="BV27" s="526">
        <v>408837</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3120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634779</v>
      </c>
      <c r="BO28" s="371"/>
      <c r="BP28" s="371"/>
      <c r="BQ28" s="371"/>
      <c r="BR28" s="371"/>
      <c r="BS28" s="371"/>
      <c r="BT28" s="371"/>
      <c r="BU28" s="372"/>
      <c r="BV28" s="370">
        <v>634771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14</v>
      </c>
      <c r="M29" s="459"/>
      <c r="N29" s="459"/>
      <c r="O29" s="459"/>
      <c r="P29" s="501"/>
      <c r="Q29" s="458">
        <v>2940</v>
      </c>
      <c r="R29" s="459"/>
      <c r="S29" s="459"/>
      <c r="T29" s="459"/>
      <c r="U29" s="459"/>
      <c r="V29" s="501"/>
      <c r="W29" s="556"/>
      <c r="X29" s="557"/>
      <c r="Y29" s="558"/>
      <c r="Z29" s="457" t="s">
        <v>178</v>
      </c>
      <c r="AA29" s="437"/>
      <c r="AB29" s="437"/>
      <c r="AC29" s="437"/>
      <c r="AD29" s="437"/>
      <c r="AE29" s="437"/>
      <c r="AF29" s="437"/>
      <c r="AG29" s="438"/>
      <c r="AH29" s="458">
        <v>227</v>
      </c>
      <c r="AI29" s="459"/>
      <c r="AJ29" s="459"/>
      <c r="AK29" s="459"/>
      <c r="AL29" s="501"/>
      <c r="AM29" s="458">
        <v>719343</v>
      </c>
      <c r="AN29" s="459"/>
      <c r="AO29" s="459"/>
      <c r="AP29" s="459"/>
      <c r="AQ29" s="459"/>
      <c r="AR29" s="501"/>
      <c r="AS29" s="458">
        <v>3169</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2511163</v>
      </c>
      <c r="BO29" s="408"/>
      <c r="BP29" s="408"/>
      <c r="BQ29" s="408"/>
      <c r="BR29" s="408"/>
      <c r="BS29" s="408"/>
      <c r="BT29" s="408"/>
      <c r="BU29" s="409"/>
      <c r="BV29" s="407">
        <v>2510975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98.4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3056590</v>
      </c>
      <c r="BO30" s="527"/>
      <c r="BP30" s="527"/>
      <c r="BQ30" s="527"/>
      <c r="BR30" s="527"/>
      <c r="BS30" s="527"/>
      <c r="BT30" s="527"/>
      <c r="BU30" s="528"/>
      <c r="BV30" s="526">
        <v>3090038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江津邑智消防組合</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江津市教育文化財団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国民健康保険診療所事業特別会計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島根県市町村総合事務組合（普通会計）</v>
      </c>
      <c r="BZ35" s="598"/>
      <c r="CA35" s="598"/>
      <c r="CB35" s="598"/>
      <c r="CC35" s="598"/>
      <c r="CD35" s="598"/>
      <c r="CE35" s="598"/>
      <c r="CF35" s="598"/>
      <c r="CG35" s="598"/>
      <c r="CH35" s="598"/>
      <c r="CI35" s="598"/>
      <c r="CJ35" s="598"/>
      <c r="CK35" s="598"/>
      <c r="CL35" s="598"/>
      <c r="CM35" s="598"/>
      <c r="CN35" s="181"/>
      <c r="CO35" s="597">
        <f t="shared" ref="CO35:CO43" si="3">IF(CQ35="","",CO34+1)</f>
        <v>14</v>
      </c>
      <c r="CP35" s="597"/>
      <c r="CQ35" s="598" t="str">
        <f>IF('各会計、関係団体の財政状況及び健全化判断比率'!BS8="","",'各会計、関係団体の財政状況及び健全化判断比率'!BS8)</f>
        <v>ふるさと支援センターめぐみ</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浜田地区広域行政組合（普通会計）</v>
      </c>
      <c r="BZ36" s="598"/>
      <c r="CA36" s="598"/>
      <c r="CB36" s="598"/>
      <c r="CC36" s="598"/>
      <c r="CD36" s="598"/>
      <c r="CE36" s="598"/>
      <c r="CF36" s="598"/>
      <c r="CG36" s="598"/>
      <c r="CH36" s="598"/>
      <c r="CI36" s="598"/>
      <c r="CJ36" s="598"/>
      <c r="CK36" s="598"/>
      <c r="CL36" s="598"/>
      <c r="CM36" s="598"/>
      <c r="CN36" s="181"/>
      <c r="CO36" s="597">
        <f t="shared" si="3"/>
        <v>15</v>
      </c>
      <c r="CP36" s="597"/>
      <c r="CQ36" s="598" t="str">
        <f>IF('各会計、関係団体の財政状況及び健全化判断比率'!BS9="","",'各会計、関係団体の財政状況及び健全化判断比率'!BS9)</f>
        <v>江津市土地開発公社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　　〃　　（介護保険特別会計）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島根県後期高齢者医療広域連合（普通会計）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　　〃　　（後期高齢者医療特別会計）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CEZPt2t4ATO8H+3uBrFXsu3fERYNBUTuGISUqo6N3nIvcYnAIjtbwBrC9oPH8u4Mx/cCzOJ51xIAJtbgGmb/DA==" saltValue="JT2+3XKhAWgbwcL2Ae27W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2891946</v>
      </c>
      <c r="S5" s="613"/>
      <c r="T5" s="613"/>
      <c r="U5" s="613"/>
      <c r="V5" s="613"/>
      <c r="W5" s="613"/>
      <c r="X5" s="613"/>
      <c r="Y5" s="614"/>
      <c r="Z5" s="615">
        <v>16.2</v>
      </c>
      <c r="AA5" s="615"/>
      <c r="AB5" s="615"/>
      <c r="AC5" s="615"/>
      <c r="AD5" s="616">
        <v>2891946</v>
      </c>
      <c r="AE5" s="616"/>
      <c r="AF5" s="616"/>
      <c r="AG5" s="616"/>
      <c r="AH5" s="616"/>
      <c r="AI5" s="616"/>
      <c r="AJ5" s="616"/>
      <c r="AK5" s="616"/>
      <c r="AL5" s="617">
        <v>31.9</v>
      </c>
      <c r="AM5" s="618"/>
      <c r="AN5" s="618"/>
      <c r="AO5" s="619"/>
      <c r="AP5" s="609" t="s">
        <v>217</v>
      </c>
      <c r="AQ5" s="610"/>
      <c r="AR5" s="610"/>
      <c r="AS5" s="610"/>
      <c r="AT5" s="610"/>
      <c r="AU5" s="610"/>
      <c r="AV5" s="610"/>
      <c r="AW5" s="610"/>
      <c r="AX5" s="610"/>
      <c r="AY5" s="610"/>
      <c r="AZ5" s="610"/>
      <c r="BA5" s="610"/>
      <c r="BB5" s="610"/>
      <c r="BC5" s="610"/>
      <c r="BD5" s="610"/>
      <c r="BE5" s="610"/>
      <c r="BF5" s="611"/>
      <c r="BG5" s="623">
        <v>2888425</v>
      </c>
      <c r="BH5" s="624"/>
      <c r="BI5" s="624"/>
      <c r="BJ5" s="624"/>
      <c r="BK5" s="624"/>
      <c r="BL5" s="624"/>
      <c r="BM5" s="624"/>
      <c r="BN5" s="625"/>
      <c r="BO5" s="626">
        <v>99.9</v>
      </c>
      <c r="BP5" s="626"/>
      <c r="BQ5" s="626"/>
      <c r="BR5" s="626"/>
      <c r="BS5" s="627">
        <v>184564</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168680</v>
      </c>
      <c r="S6" s="624"/>
      <c r="T6" s="624"/>
      <c r="U6" s="624"/>
      <c r="V6" s="624"/>
      <c r="W6" s="624"/>
      <c r="X6" s="624"/>
      <c r="Y6" s="625"/>
      <c r="Z6" s="626">
        <v>0.9</v>
      </c>
      <c r="AA6" s="626"/>
      <c r="AB6" s="626"/>
      <c r="AC6" s="626"/>
      <c r="AD6" s="627">
        <v>168680</v>
      </c>
      <c r="AE6" s="627"/>
      <c r="AF6" s="627"/>
      <c r="AG6" s="627"/>
      <c r="AH6" s="627"/>
      <c r="AI6" s="627"/>
      <c r="AJ6" s="627"/>
      <c r="AK6" s="627"/>
      <c r="AL6" s="628">
        <v>1.9</v>
      </c>
      <c r="AM6" s="629"/>
      <c r="AN6" s="629"/>
      <c r="AO6" s="630"/>
      <c r="AP6" s="620" t="s">
        <v>222</v>
      </c>
      <c r="AQ6" s="621"/>
      <c r="AR6" s="621"/>
      <c r="AS6" s="621"/>
      <c r="AT6" s="621"/>
      <c r="AU6" s="621"/>
      <c r="AV6" s="621"/>
      <c r="AW6" s="621"/>
      <c r="AX6" s="621"/>
      <c r="AY6" s="621"/>
      <c r="AZ6" s="621"/>
      <c r="BA6" s="621"/>
      <c r="BB6" s="621"/>
      <c r="BC6" s="621"/>
      <c r="BD6" s="621"/>
      <c r="BE6" s="621"/>
      <c r="BF6" s="622"/>
      <c r="BG6" s="623">
        <v>2888425</v>
      </c>
      <c r="BH6" s="624"/>
      <c r="BI6" s="624"/>
      <c r="BJ6" s="624"/>
      <c r="BK6" s="624"/>
      <c r="BL6" s="624"/>
      <c r="BM6" s="624"/>
      <c r="BN6" s="625"/>
      <c r="BO6" s="626">
        <v>99.9</v>
      </c>
      <c r="BP6" s="626"/>
      <c r="BQ6" s="626"/>
      <c r="BR6" s="626"/>
      <c r="BS6" s="627">
        <v>184564</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141685</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141685</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2028</v>
      </c>
      <c r="S7" s="624"/>
      <c r="T7" s="624"/>
      <c r="U7" s="624"/>
      <c r="V7" s="624"/>
      <c r="W7" s="624"/>
      <c r="X7" s="624"/>
      <c r="Y7" s="625"/>
      <c r="Z7" s="626">
        <v>0</v>
      </c>
      <c r="AA7" s="626"/>
      <c r="AB7" s="626"/>
      <c r="AC7" s="626"/>
      <c r="AD7" s="627">
        <v>2028</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1090934</v>
      </c>
      <c r="BH7" s="624"/>
      <c r="BI7" s="624"/>
      <c r="BJ7" s="624"/>
      <c r="BK7" s="624"/>
      <c r="BL7" s="624"/>
      <c r="BM7" s="624"/>
      <c r="BN7" s="625"/>
      <c r="BO7" s="626">
        <v>37.700000000000003</v>
      </c>
      <c r="BP7" s="626"/>
      <c r="BQ7" s="626"/>
      <c r="BR7" s="626"/>
      <c r="BS7" s="627">
        <v>43414</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2316480</v>
      </c>
      <c r="CS7" s="624"/>
      <c r="CT7" s="624"/>
      <c r="CU7" s="624"/>
      <c r="CV7" s="624"/>
      <c r="CW7" s="624"/>
      <c r="CX7" s="624"/>
      <c r="CY7" s="625"/>
      <c r="CZ7" s="626">
        <v>13.5</v>
      </c>
      <c r="DA7" s="626"/>
      <c r="DB7" s="626"/>
      <c r="DC7" s="626"/>
      <c r="DD7" s="632">
        <v>38447</v>
      </c>
      <c r="DE7" s="624"/>
      <c r="DF7" s="624"/>
      <c r="DG7" s="624"/>
      <c r="DH7" s="624"/>
      <c r="DI7" s="624"/>
      <c r="DJ7" s="624"/>
      <c r="DK7" s="624"/>
      <c r="DL7" s="624"/>
      <c r="DM7" s="624"/>
      <c r="DN7" s="624"/>
      <c r="DO7" s="624"/>
      <c r="DP7" s="625"/>
      <c r="DQ7" s="632">
        <v>1539733</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10926</v>
      </c>
      <c r="S8" s="624"/>
      <c r="T8" s="624"/>
      <c r="U8" s="624"/>
      <c r="V8" s="624"/>
      <c r="W8" s="624"/>
      <c r="X8" s="624"/>
      <c r="Y8" s="625"/>
      <c r="Z8" s="626">
        <v>0.1</v>
      </c>
      <c r="AA8" s="626"/>
      <c r="AB8" s="626"/>
      <c r="AC8" s="626"/>
      <c r="AD8" s="627">
        <v>10926</v>
      </c>
      <c r="AE8" s="627"/>
      <c r="AF8" s="627"/>
      <c r="AG8" s="627"/>
      <c r="AH8" s="627"/>
      <c r="AI8" s="627"/>
      <c r="AJ8" s="627"/>
      <c r="AK8" s="627"/>
      <c r="AL8" s="628">
        <v>0.1</v>
      </c>
      <c r="AM8" s="629"/>
      <c r="AN8" s="629"/>
      <c r="AO8" s="630"/>
      <c r="AP8" s="620" t="s">
        <v>228</v>
      </c>
      <c r="AQ8" s="621"/>
      <c r="AR8" s="621"/>
      <c r="AS8" s="621"/>
      <c r="AT8" s="621"/>
      <c r="AU8" s="621"/>
      <c r="AV8" s="621"/>
      <c r="AW8" s="621"/>
      <c r="AX8" s="621"/>
      <c r="AY8" s="621"/>
      <c r="AZ8" s="621"/>
      <c r="BA8" s="621"/>
      <c r="BB8" s="621"/>
      <c r="BC8" s="621"/>
      <c r="BD8" s="621"/>
      <c r="BE8" s="621"/>
      <c r="BF8" s="622"/>
      <c r="BG8" s="623">
        <v>38681</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5775616</v>
      </c>
      <c r="CS8" s="624"/>
      <c r="CT8" s="624"/>
      <c r="CU8" s="624"/>
      <c r="CV8" s="624"/>
      <c r="CW8" s="624"/>
      <c r="CX8" s="624"/>
      <c r="CY8" s="625"/>
      <c r="CZ8" s="626">
        <v>33.6</v>
      </c>
      <c r="DA8" s="626"/>
      <c r="DB8" s="626"/>
      <c r="DC8" s="626"/>
      <c r="DD8" s="632">
        <v>32691</v>
      </c>
      <c r="DE8" s="624"/>
      <c r="DF8" s="624"/>
      <c r="DG8" s="624"/>
      <c r="DH8" s="624"/>
      <c r="DI8" s="624"/>
      <c r="DJ8" s="624"/>
      <c r="DK8" s="624"/>
      <c r="DL8" s="624"/>
      <c r="DM8" s="624"/>
      <c r="DN8" s="624"/>
      <c r="DO8" s="624"/>
      <c r="DP8" s="625"/>
      <c r="DQ8" s="632">
        <v>3275720</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11444</v>
      </c>
      <c r="S9" s="624"/>
      <c r="T9" s="624"/>
      <c r="U9" s="624"/>
      <c r="V9" s="624"/>
      <c r="W9" s="624"/>
      <c r="X9" s="624"/>
      <c r="Y9" s="625"/>
      <c r="Z9" s="626">
        <v>0.1</v>
      </c>
      <c r="AA9" s="626"/>
      <c r="AB9" s="626"/>
      <c r="AC9" s="626"/>
      <c r="AD9" s="627">
        <v>11444</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868589</v>
      </c>
      <c r="BH9" s="624"/>
      <c r="BI9" s="624"/>
      <c r="BJ9" s="624"/>
      <c r="BK9" s="624"/>
      <c r="BL9" s="624"/>
      <c r="BM9" s="624"/>
      <c r="BN9" s="625"/>
      <c r="BO9" s="626">
        <v>30</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1543756</v>
      </c>
      <c r="CS9" s="624"/>
      <c r="CT9" s="624"/>
      <c r="CU9" s="624"/>
      <c r="CV9" s="624"/>
      <c r="CW9" s="624"/>
      <c r="CX9" s="624"/>
      <c r="CY9" s="625"/>
      <c r="CZ9" s="626">
        <v>9</v>
      </c>
      <c r="DA9" s="626"/>
      <c r="DB9" s="626"/>
      <c r="DC9" s="626"/>
      <c r="DD9" s="632">
        <v>302799</v>
      </c>
      <c r="DE9" s="624"/>
      <c r="DF9" s="624"/>
      <c r="DG9" s="624"/>
      <c r="DH9" s="624"/>
      <c r="DI9" s="624"/>
      <c r="DJ9" s="624"/>
      <c r="DK9" s="624"/>
      <c r="DL9" s="624"/>
      <c r="DM9" s="624"/>
      <c r="DN9" s="624"/>
      <c r="DO9" s="624"/>
      <c r="DP9" s="625"/>
      <c r="DQ9" s="632">
        <v>1032554</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75670</v>
      </c>
      <c r="BH10" s="624"/>
      <c r="BI10" s="624"/>
      <c r="BJ10" s="624"/>
      <c r="BK10" s="624"/>
      <c r="BL10" s="624"/>
      <c r="BM10" s="624"/>
      <c r="BN10" s="625"/>
      <c r="BO10" s="626">
        <v>2.6</v>
      </c>
      <c r="BP10" s="626"/>
      <c r="BQ10" s="626"/>
      <c r="BR10" s="626"/>
      <c r="BS10" s="627">
        <v>12597</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26225</v>
      </c>
      <c r="CS10" s="624"/>
      <c r="CT10" s="624"/>
      <c r="CU10" s="624"/>
      <c r="CV10" s="624"/>
      <c r="CW10" s="624"/>
      <c r="CX10" s="624"/>
      <c r="CY10" s="625"/>
      <c r="CZ10" s="626">
        <v>0.2</v>
      </c>
      <c r="DA10" s="626"/>
      <c r="DB10" s="626"/>
      <c r="DC10" s="626"/>
      <c r="DD10" s="632" t="s">
        <v>122</v>
      </c>
      <c r="DE10" s="624"/>
      <c r="DF10" s="624"/>
      <c r="DG10" s="624"/>
      <c r="DH10" s="624"/>
      <c r="DI10" s="624"/>
      <c r="DJ10" s="624"/>
      <c r="DK10" s="624"/>
      <c r="DL10" s="624"/>
      <c r="DM10" s="624"/>
      <c r="DN10" s="624"/>
      <c r="DO10" s="624"/>
      <c r="DP10" s="625"/>
      <c r="DQ10" s="632">
        <v>12050</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547378</v>
      </c>
      <c r="S11" s="624"/>
      <c r="T11" s="624"/>
      <c r="U11" s="624"/>
      <c r="V11" s="624"/>
      <c r="W11" s="624"/>
      <c r="X11" s="624"/>
      <c r="Y11" s="625"/>
      <c r="Z11" s="628">
        <v>3.1</v>
      </c>
      <c r="AA11" s="629"/>
      <c r="AB11" s="629"/>
      <c r="AC11" s="635"/>
      <c r="AD11" s="632">
        <v>547378</v>
      </c>
      <c r="AE11" s="624"/>
      <c r="AF11" s="624"/>
      <c r="AG11" s="624"/>
      <c r="AH11" s="624"/>
      <c r="AI11" s="624"/>
      <c r="AJ11" s="624"/>
      <c r="AK11" s="625"/>
      <c r="AL11" s="628">
        <v>6</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107994</v>
      </c>
      <c r="BH11" s="624"/>
      <c r="BI11" s="624"/>
      <c r="BJ11" s="624"/>
      <c r="BK11" s="624"/>
      <c r="BL11" s="624"/>
      <c r="BM11" s="624"/>
      <c r="BN11" s="625"/>
      <c r="BO11" s="626">
        <v>3.7</v>
      </c>
      <c r="BP11" s="626"/>
      <c r="BQ11" s="626"/>
      <c r="BR11" s="626"/>
      <c r="BS11" s="627">
        <v>30817</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632676</v>
      </c>
      <c r="CS11" s="624"/>
      <c r="CT11" s="624"/>
      <c r="CU11" s="624"/>
      <c r="CV11" s="624"/>
      <c r="CW11" s="624"/>
      <c r="CX11" s="624"/>
      <c r="CY11" s="625"/>
      <c r="CZ11" s="626">
        <v>3.7</v>
      </c>
      <c r="DA11" s="626"/>
      <c r="DB11" s="626"/>
      <c r="DC11" s="626"/>
      <c r="DD11" s="632">
        <v>158646</v>
      </c>
      <c r="DE11" s="624"/>
      <c r="DF11" s="624"/>
      <c r="DG11" s="624"/>
      <c r="DH11" s="624"/>
      <c r="DI11" s="624"/>
      <c r="DJ11" s="624"/>
      <c r="DK11" s="624"/>
      <c r="DL11" s="624"/>
      <c r="DM11" s="624"/>
      <c r="DN11" s="624"/>
      <c r="DO11" s="624"/>
      <c r="DP11" s="625"/>
      <c r="DQ11" s="632">
        <v>396926</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1556316</v>
      </c>
      <c r="BH12" s="624"/>
      <c r="BI12" s="624"/>
      <c r="BJ12" s="624"/>
      <c r="BK12" s="624"/>
      <c r="BL12" s="624"/>
      <c r="BM12" s="624"/>
      <c r="BN12" s="625"/>
      <c r="BO12" s="626">
        <v>53.8</v>
      </c>
      <c r="BP12" s="626"/>
      <c r="BQ12" s="626"/>
      <c r="BR12" s="626"/>
      <c r="BS12" s="627">
        <v>141150</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249024</v>
      </c>
      <c r="CS12" s="624"/>
      <c r="CT12" s="624"/>
      <c r="CU12" s="624"/>
      <c r="CV12" s="624"/>
      <c r="CW12" s="624"/>
      <c r="CX12" s="624"/>
      <c r="CY12" s="625"/>
      <c r="CZ12" s="626">
        <v>1.5</v>
      </c>
      <c r="DA12" s="626"/>
      <c r="DB12" s="626"/>
      <c r="DC12" s="626"/>
      <c r="DD12" s="632">
        <v>4087</v>
      </c>
      <c r="DE12" s="624"/>
      <c r="DF12" s="624"/>
      <c r="DG12" s="624"/>
      <c r="DH12" s="624"/>
      <c r="DI12" s="624"/>
      <c r="DJ12" s="624"/>
      <c r="DK12" s="624"/>
      <c r="DL12" s="624"/>
      <c r="DM12" s="624"/>
      <c r="DN12" s="624"/>
      <c r="DO12" s="624"/>
      <c r="DP12" s="625"/>
      <c r="DQ12" s="632">
        <v>163012</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1460861</v>
      </c>
      <c r="BH13" s="624"/>
      <c r="BI13" s="624"/>
      <c r="BJ13" s="624"/>
      <c r="BK13" s="624"/>
      <c r="BL13" s="624"/>
      <c r="BM13" s="624"/>
      <c r="BN13" s="625"/>
      <c r="BO13" s="626">
        <v>50.5</v>
      </c>
      <c r="BP13" s="626"/>
      <c r="BQ13" s="626"/>
      <c r="BR13" s="626"/>
      <c r="BS13" s="627">
        <v>141150</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1674507</v>
      </c>
      <c r="CS13" s="624"/>
      <c r="CT13" s="624"/>
      <c r="CU13" s="624"/>
      <c r="CV13" s="624"/>
      <c r="CW13" s="624"/>
      <c r="CX13" s="624"/>
      <c r="CY13" s="625"/>
      <c r="CZ13" s="626">
        <v>9.8000000000000007</v>
      </c>
      <c r="DA13" s="626"/>
      <c r="DB13" s="626"/>
      <c r="DC13" s="626"/>
      <c r="DD13" s="632">
        <v>901917</v>
      </c>
      <c r="DE13" s="624"/>
      <c r="DF13" s="624"/>
      <c r="DG13" s="624"/>
      <c r="DH13" s="624"/>
      <c r="DI13" s="624"/>
      <c r="DJ13" s="624"/>
      <c r="DK13" s="624"/>
      <c r="DL13" s="624"/>
      <c r="DM13" s="624"/>
      <c r="DN13" s="624"/>
      <c r="DO13" s="624"/>
      <c r="DP13" s="625"/>
      <c r="DQ13" s="632">
        <v>761459</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841</v>
      </c>
      <c r="S14" s="624"/>
      <c r="T14" s="624"/>
      <c r="U14" s="624"/>
      <c r="V14" s="624"/>
      <c r="W14" s="624"/>
      <c r="X14" s="624"/>
      <c r="Y14" s="625"/>
      <c r="Z14" s="626">
        <v>0</v>
      </c>
      <c r="AA14" s="626"/>
      <c r="AB14" s="626"/>
      <c r="AC14" s="626"/>
      <c r="AD14" s="627">
        <v>841</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88882</v>
      </c>
      <c r="BH14" s="624"/>
      <c r="BI14" s="624"/>
      <c r="BJ14" s="624"/>
      <c r="BK14" s="624"/>
      <c r="BL14" s="624"/>
      <c r="BM14" s="624"/>
      <c r="BN14" s="625"/>
      <c r="BO14" s="626">
        <v>3.1</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672833</v>
      </c>
      <c r="CS14" s="624"/>
      <c r="CT14" s="624"/>
      <c r="CU14" s="624"/>
      <c r="CV14" s="624"/>
      <c r="CW14" s="624"/>
      <c r="CX14" s="624"/>
      <c r="CY14" s="625"/>
      <c r="CZ14" s="626">
        <v>3.9</v>
      </c>
      <c r="DA14" s="626"/>
      <c r="DB14" s="626"/>
      <c r="DC14" s="626"/>
      <c r="DD14" s="632">
        <v>86430</v>
      </c>
      <c r="DE14" s="624"/>
      <c r="DF14" s="624"/>
      <c r="DG14" s="624"/>
      <c r="DH14" s="624"/>
      <c r="DI14" s="624"/>
      <c r="DJ14" s="624"/>
      <c r="DK14" s="624"/>
      <c r="DL14" s="624"/>
      <c r="DM14" s="624"/>
      <c r="DN14" s="624"/>
      <c r="DO14" s="624"/>
      <c r="DP14" s="625"/>
      <c r="DQ14" s="632">
        <v>558140</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152293</v>
      </c>
      <c r="BH15" s="624"/>
      <c r="BI15" s="624"/>
      <c r="BJ15" s="624"/>
      <c r="BK15" s="624"/>
      <c r="BL15" s="624"/>
      <c r="BM15" s="624"/>
      <c r="BN15" s="625"/>
      <c r="BO15" s="626">
        <v>5.3</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1015807</v>
      </c>
      <c r="CS15" s="624"/>
      <c r="CT15" s="624"/>
      <c r="CU15" s="624"/>
      <c r="CV15" s="624"/>
      <c r="CW15" s="624"/>
      <c r="CX15" s="624"/>
      <c r="CY15" s="625"/>
      <c r="CZ15" s="626">
        <v>5.9</v>
      </c>
      <c r="DA15" s="626"/>
      <c r="DB15" s="626"/>
      <c r="DC15" s="626"/>
      <c r="DD15" s="632">
        <v>80231</v>
      </c>
      <c r="DE15" s="624"/>
      <c r="DF15" s="624"/>
      <c r="DG15" s="624"/>
      <c r="DH15" s="624"/>
      <c r="DI15" s="624"/>
      <c r="DJ15" s="624"/>
      <c r="DK15" s="624"/>
      <c r="DL15" s="624"/>
      <c r="DM15" s="624"/>
      <c r="DN15" s="624"/>
      <c r="DO15" s="624"/>
      <c r="DP15" s="625"/>
      <c r="DQ15" s="632">
        <v>818782</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9605</v>
      </c>
      <c r="S16" s="624"/>
      <c r="T16" s="624"/>
      <c r="U16" s="624"/>
      <c r="V16" s="624"/>
      <c r="W16" s="624"/>
      <c r="X16" s="624"/>
      <c r="Y16" s="625"/>
      <c r="Z16" s="626">
        <v>0.1</v>
      </c>
      <c r="AA16" s="626"/>
      <c r="AB16" s="626"/>
      <c r="AC16" s="626"/>
      <c r="AD16" s="627">
        <v>9605</v>
      </c>
      <c r="AE16" s="627"/>
      <c r="AF16" s="627"/>
      <c r="AG16" s="627"/>
      <c r="AH16" s="627"/>
      <c r="AI16" s="627"/>
      <c r="AJ16" s="627"/>
      <c r="AK16" s="627"/>
      <c r="AL16" s="628">
        <v>0.1</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248608</v>
      </c>
      <c r="CS16" s="624"/>
      <c r="CT16" s="624"/>
      <c r="CU16" s="624"/>
      <c r="CV16" s="624"/>
      <c r="CW16" s="624"/>
      <c r="CX16" s="624"/>
      <c r="CY16" s="625"/>
      <c r="CZ16" s="626">
        <v>1.4</v>
      </c>
      <c r="DA16" s="626"/>
      <c r="DB16" s="626"/>
      <c r="DC16" s="626"/>
      <c r="DD16" s="632" t="s">
        <v>122</v>
      </c>
      <c r="DE16" s="624"/>
      <c r="DF16" s="624"/>
      <c r="DG16" s="624"/>
      <c r="DH16" s="624"/>
      <c r="DI16" s="624"/>
      <c r="DJ16" s="624"/>
      <c r="DK16" s="624"/>
      <c r="DL16" s="624"/>
      <c r="DM16" s="624"/>
      <c r="DN16" s="624"/>
      <c r="DO16" s="624"/>
      <c r="DP16" s="625"/>
      <c r="DQ16" s="632">
        <v>56450</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48945</v>
      </c>
      <c r="S17" s="624"/>
      <c r="T17" s="624"/>
      <c r="U17" s="624"/>
      <c r="V17" s="624"/>
      <c r="W17" s="624"/>
      <c r="X17" s="624"/>
      <c r="Y17" s="625"/>
      <c r="Z17" s="626">
        <v>0.3</v>
      </c>
      <c r="AA17" s="626"/>
      <c r="AB17" s="626"/>
      <c r="AC17" s="626"/>
      <c r="AD17" s="627">
        <v>48945</v>
      </c>
      <c r="AE17" s="627"/>
      <c r="AF17" s="627"/>
      <c r="AG17" s="627"/>
      <c r="AH17" s="627"/>
      <c r="AI17" s="627"/>
      <c r="AJ17" s="627"/>
      <c r="AK17" s="627"/>
      <c r="AL17" s="628">
        <v>0.5</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2874216</v>
      </c>
      <c r="CS17" s="624"/>
      <c r="CT17" s="624"/>
      <c r="CU17" s="624"/>
      <c r="CV17" s="624"/>
      <c r="CW17" s="624"/>
      <c r="CX17" s="624"/>
      <c r="CY17" s="625"/>
      <c r="CZ17" s="626">
        <v>16.7</v>
      </c>
      <c r="DA17" s="626"/>
      <c r="DB17" s="626"/>
      <c r="DC17" s="626"/>
      <c r="DD17" s="632" t="s">
        <v>122</v>
      </c>
      <c r="DE17" s="624"/>
      <c r="DF17" s="624"/>
      <c r="DG17" s="624"/>
      <c r="DH17" s="624"/>
      <c r="DI17" s="624"/>
      <c r="DJ17" s="624"/>
      <c r="DK17" s="624"/>
      <c r="DL17" s="624"/>
      <c r="DM17" s="624"/>
      <c r="DN17" s="624"/>
      <c r="DO17" s="624"/>
      <c r="DP17" s="625"/>
      <c r="DQ17" s="632">
        <v>2804881</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14880</v>
      </c>
      <c r="S18" s="624"/>
      <c r="T18" s="624"/>
      <c r="U18" s="624"/>
      <c r="V18" s="624"/>
      <c r="W18" s="624"/>
      <c r="X18" s="624"/>
      <c r="Y18" s="625"/>
      <c r="Z18" s="626">
        <v>0.1</v>
      </c>
      <c r="AA18" s="626"/>
      <c r="AB18" s="626"/>
      <c r="AC18" s="626"/>
      <c r="AD18" s="627">
        <v>14880</v>
      </c>
      <c r="AE18" s="627"/>
      <c r="AF18" s="627"/>
      <c r="AG18" s="627"/>
      <c r="AH18" s="627"/>
      <c r="AI18" s="627"/>
      <c r="AJ18" s="627"/>
      <c r="AK18" s="627"/>
      <c r="AL18" s="628">
        <v>0.2</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13947</v>
      </c>
      <c r="S19" s="624"/>
      <c r="T19" s="624"/>
      <c r="U19" s="624"/>
      <c r="V19" s="624"/>
      <c r="W19" s="624"/>
      <c r="X19" s="624"/>
      <c r="Y19" s="625"/>
      <c r="Z19" s="626">
        <v>0.1</v>
      </c>
      <c r="AA19" s="626"/>
      <c r="AB19" s="626"/>
      <c r="AC19" s="626"/>
      <c r="AD19" s="627">
        <v>13947</v>
      </c>
      <c r="AE19" s="627"/>
      <c r="AF19" s="627"/>
      <c r="AG19" s="627"/>
      <c r="AH19" s="627"/>
      <c r="AI19" s="627"/>
      <c r="AJ19" s="627"/>
      <c r="AK19" s="627"/>
      <c r="AL19" s="628">
        <v>0.2</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3521</v>
      </c>
      <c r="BH19" s="624"/>
      <c r="BI19" s="624"/>
      <c r="BJ19" s="624"/>
      <c r="BK19" s="624"/>
      <c r="BL19" s="624"/>
      <c r="BM19" s="624"/>
      <c r="BN19" s="625"/>
      <c r="BO19" s="626">
        <v>0.1</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933</v>
      </c>
      <c r="S20" s="624"/>
      <c r="T20" s="624"/>
      <c r="U20" s="624"/>
      <c r="V20" s="624"/>
      <c r="W20" s="624"/>
      <c r="X20" s="624"/>
      <c r="Y20" s="625"/>
      <c r="Z20" s="626">
        <v>0</v>
      </c>
      <c r="AA20" s="626"/>
      <c r="AB20" s="626"/>
      <c r="AC20" s="626"/>
      <c r="AD20" s="627">
        <v>933</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3521</v>
      </c>
      <c r="BH20" s="624"/>
      <c r="BI20" s="624"/>
      <c r="BJ20" s="624"/>
      <c r="BK20" s="624"/>
      <c r="BL20" s="624"/>
      <c r="BM20" s="624"/>
      <c r="BN20" s="625"/>
      <c r="BO20" s="626">
        <v>0.1</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17171433</v>
      </c>
      <c r="CS20" s="624"/>
      <c r="CT20" s="624"/>
      <c r="CU20" s="624"/>
      <c r="CV20" s="624"/>
      <c r="CW20" s="624"/>
      <c r="CX20" s="624"/>
      <c r="CY20" s="625"/>
      <c r="CZ20" s="626">
        <v>100</v>
      </c>
      <c r="DA20" s="626"/>
      <c r="DB20" s="626"/>
      <c r="DC20" s="626"/>
      <c r="DD20" s="632">
        <v>1605248</v>
      </c>
      <c r="DE20" s="624"/>
      <c r="DF20" s="624"/>
      <c r="DG20" s="624"/>
      <c r="DH20" s="624"/>
      <c r="DI20" s="624"/>
      <c r="DJ20" s="624"/>
      <c r="DK20" s="624"/>
      <c r="DL20" s="624"/>
      <c r="DM20" s="624"/>
      <c r="DN20" s="624"/>
      <c r="DO20" s="624"/>
      <c r="DP20" s="625"/>
      <c r="DQ20" s="632">
        <v>11561392</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6705227</v>
      </c>
      <c r="S21" s="624"/>
      <c r="T21" s="624"/>
      <c r="U21" s="624"/>
      <c r="V21" s="624"/>
      <c r="W21" s="624"/>
      <c r="X21" s="624"/>
      <c r="Y21" s="625"/>
      <c r="Z21" s="626">
        <v>37.5</v>
      </c>
      <c r="AA21" s="626"/>
      <c r="AB21" s="626"/>
      <c r="AC21" s="626"/>
      <c r="AD21" s="627">
        <v>5316429</v>
      </c>
      <c r="AE21" s="627"/>
      <c r="AF21" s="627"/>
      <c r="AG21" s="627"/>
      <c r="AH21" s="627"/>
      <c r="AI21" s="627"/>
      <c r="AJ21" s="627"/>
      <c r="AK21" s="627"/>
      <c r="AL21" s="628">
        <v>58.7</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3521</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5316429</v>
      </c>
      <c r="S22" s="624"/>
      <c r="T22" s="624"/>
      <c r="U22" s="624"/>
      <c r="V22" s="624"/>
      <c r="W22" s="624"/>
      <c r="X22" s="624"/>
      <c r="Y22" s="625"/>
      <c r="Z22" s="626">
        <v>29.7</v>
      </c>
      <c r="AA22" s="626"/>
      <c r="AB22" s="626"/>
      <c r="AC22" s="626"/>
      <c r="AD22" s="627">
        <v>5316429</v>
      </c>
      <c r="AE22" s="627"/>
      <c r="AF22" s="627"/>
      <c r="AG22" s="627"/>
      <c r="AH22" s="627"/>
      <c r="AI22" s="627"/>
      <c r="AJ22" s="627"/>
      <c r="AK22" s="627"/>
      <c r="AL22" s="628">
        <v>58.7</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1388798</v>
      </c>
      <c r="S23" s="624"/>
      <c r="T23" s="624"/>
      <c r="U23" s="624"/>
      <c r="V23" s="624"/>
      <c r="W23" s="624"/>
      <c r="X23" s="624"/>
      <c r="Y23" s="625"/>
      <c r="Z23" s="626">
        <v>7.8</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2" t="s">
        <v>276</v>
      </c>
      <c r="DM23" s="653"/>
      <c r="DN23" s="653"/>
      <c r="DO23" s="653"/>
      <c r="DP23" s="653"/>
      <c r="DQ23" s="653"/>
      <c r="DR23" s="653"/>
      <c r="DS23" s="653"/>
      <c r="DT23" s="653"/>
      <c r="DU23" s="653"/>
      <c r="DV23" s="654"/>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8642904</v>
      </c>
      <c r="CS24" s="613"/>
      <c r="CT24" s="613"/>
      <c r="CU24" s="613"/>
      <c r="CV24" s="613"/>
      <c r="CW24" s="613"/>
      <c r="CX24" s="613"/>
      <c r="CY24" s="614"/>
      <c r="CZ24" s="617">
        <v>50.3</v>
      </c>
      <c r="DA24" s="618"/>
      <c r="DB24" s="618"/>
      <c r="DC24" s="634"/>
      <c r="DD24" s="655">
        <v>6294948</v>
      </c>
      <c r="DE24" s="613"/>
      <c r="DF24" s="613"/>
      <c r="DG24" s="613"/>
      <c r="DH24" s="613"/>
      <c r="DI24" s="613"/>
      <c r="DJ24" s="613"/>
      <c r="DK24" s="614"/>
      <c r="DL24" s="655">
        <v>5042862</v>
      </c>
      <c r="DM24" s="613"/>
      <c r="DN24" s="613"/>
      <c r="DO24" s="613"/>
      <c r="DP24" s="613"/>
      <c r="DQ24" s="613"/>
      <c r="DR24" s="613"/>
      <c r="DS24" s="613"/>
      <c r="DT24" s="613"/>
      <c r="DU24" s="613"/>
      <c r="DV24" s="614"/>
      <c r="DW24" s="617">
        <v>55.4</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10411900</v>
      </c>
      <c r="S25" s="624"/>
      <c r="T25" s="624"/>
      <c r="U25" s="624"/>
      <c r="V25" s="624"/>
      <c r="W25" s="624"/>
      <c r="X25" s="624"/>
      <c r="Y25" s="625"/>
      <c r="Z25" s="626">
        <v>58.3</v>
      </c>
      <c r="AA25" s="626"/>
      <c r="AB25" s="626"/>
      <c r="AC25" s="626"/>
      <c r="AD25" s="627">
        <v>9023102</v>
      </c>
      <c r="AE25" s="627"/>
      <c r="AF25" s="627"/>
      <c r="AG25" s="627"/>
      <c r="AH25" s="627"/>
      <c r="AI25" s="627"/>
      <c r="AJ25" s="627"/>
      <c r="AK25" s="627"/>
      <c r="AL25" s="628">
        <v>99.6</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2325502</v>
      </c>
      <c r="CS25" s="644"/>
      <c r="CT25" s="644"/>
      <c r="CU25" s="644"/>
      <c r="CV25" s="644"/>
      <c r="CW25" s="644"/>
      <c r="CX25" s="644"/>
      <c r="CY25" s="645"/>
      <c r="CZ25" s="628">
        <v>13.5</v>
      </c>
      <c r="DA25" s="656"/>
      <c r="DB25" s="656"/>
      <c r="DC25" s="658"/>
      <c r="DD25" s="632">
        <v>1992000</v>
      </c>
      <c r="DE25" s="644"/>
      <c r="DF25" s="644"/>
      <c r="DG25" s="644"/>
      <c r="DH25" s="644"/>
      <c r="DI25" s="644"/>
      <c r="DJ25" s="644"/>
      <c r="DK25" s="645"/>
      <c r="DL25" s="632">
        <v>1958783</v>
      </c>
      <c r="DM25" s="644"/>
      <c r="DN25" s="644"/>
      <c r="DO25" s="644"/>
      <c r="DP25" s="644"/>
      <c r="DQ25" s="644"/>
      <c r="DR25" s="644"/>
      <c r="DS25" s="644"/>
      <c r="DT25" s="644"/>
      <c r="DU25" s="644"/>
      <c r="DV25" s="645"/>
      <c r="DW25" s="628">
        <v>21.5</v>
      </c>
      <c r="DX25" s="656"/>
      <c r="DY25" s="656"/>
      <c r="DZ25" s="656"/>
      <c r="EA25" s="656"/>
      <c r="EB25" s="656"/>
      <c r="EC25" s="657"/>
    </row>
    <row r="26" spans="2:133" ht="11.25" customHeight="1" x14ac:dyDescent="0.15">
      <c r="B26" s="620" t="s">
        <v>284</v>
      </c>
      <c r="C26" s="621"/>
      <c r="D26" s="621"/>
      <c r="E26" s="621"/>
      <c r="F26" s="621"/>
      <c r="G26" s="621"/>
      <c r="H26" s="621"/>
      <c r="I26" s="621"/>
      <c r="J26" s="621"/>
      <c r="K26" s="621"/>
      <c r="L26" s="621"/>
      <c r="M26" s="621"/>
      <c r="N26" s="621"/>
      <c r="O26" s="621"/>
      <c r="P26" s="621"/>
      <c r="Q26" s="622"/>
      <c r="R26" s="623">
        <v>1279</v>
      </c>
      <c r="S26" s="624"/>
      <c r="T26" s="624"/>
      <c r="U26" s="624"/>
      <c r="V26" s="624"/>
      <c r="W26" s="624"/>
      <c r="X26" s="624"/>
      <c r="Y26" s="625"/>
      <c r="Z26" s="626">
        <v>0</v>
      </c>
      <c r="AA26" s="626"/>
      <c r="AB26" s="626"/>
      <c r="AC26" s="626"/>
      <c r="AD26" s="627">
        <v>1279</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1350382</v>
      </c>
      <c r="CS26" s="624"/>
      <c r="CT26" s="624"/>
      <c r="CU26" s="624"/>
      <c r="CV26" s="624"/>
      <c r="CW26" s="624"/>
      <c r="CX26" s="624"/>
      <c r="CY26" s="625"/>
      <c r="CZ26" s="628">
        <v>7.9</v>
      </c>
      <c r="DA26" s="656"/>
      <c r="DB26" s="656"/>
      <c r="DC26" s="658"/>
      <c r="DD26" s="632">
        <v>1162978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287</v>
      </c>
      <c r="C27" s="621"/>
      <c r="D27" s="621"/>
      <c r="E27" s="621"/>
      <c r="F27" s="621"/>
      <c r="G27" s="621"/>
      <c r="H27" s="621"/>
      <c r="I27" s="621"/>
      <c r="J27" s="621"/>
      <c r="K27" s="621"/>
      <c r="L27" s="621"/>
      <c r="M27" s="621"/>
      <c r="N27" s="621"/>
      <c r="O27" s="621"/>
      <c r="P27" s="621"/>
      <c r="Q27" s="622"/>
      <c r="R27" s="623">
        <v>98736</v>
      </c>
      <c r="S27" s="624"/>
      <c r="T27" s="624"/>
      <c r="U27" s="624"/>
      <c r="V27" s="624"/>
      <c r="W27" s="624"/>
      <c r="X27" s="624"/>
      <c r="Y27" s="625"/>
      <c r="Z27" s="626">
        <v>0.6</v>
      </c>
      <c r="AA27" s="626"/>
      <c r="AB27" s="626"/>
      <c r="AC27" s="626"/>
      <c r="AD27" s="627">
        <v>827</v>
      </c>
      <c r="AE27" s="627"/>
      <c r="AF27" s="627"/>
      <c r="AG27" s="627"/>
      <c r="AH27" s="627"/>
      <c r="AI27" s="627"/>
      <c r="AJ27" s="627"/>
      <c r="AK27" s="627"/>
      <c r="AL27" s="628">
        <v>0</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2891946</v>
      </c>
      <c r="BH27" s="624"/>
      <c r="BI27" s="624"/>
      <c r="BJ27" s="624"/>
      <c r="BK27" s="624"/>
      <c r="BL27" s="624"/>
      <c r="BM27" s="624"/>
      <c r="BN27" s="625"/>
      <c r="BO27" s="626">
        <v>100</v>
      </c>
      <c r="BP27" s="626"/>
      <c r="BQ27" s="626"/>
      <c r="BR27" s="626"/>
      <c r="BS27" s="627">
        <v>184564</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3443186</v>
      </c>
      <c r="CS27" s="644"/>
      <c r="CT27" s="644"/>
      <c r="CU27" s="644"/>
      <c r="CV27" s="644"/>
      <c r="CW27" s="644"/>
      <c r="CX27" s="644"/>
      <c r="CY27" s="645"/>
      <c r="CZ27" s="628">
        <v>20.100000000000001</v>
      </c>
      <c r="DA27" s="656"/>
      <c r="DB27" s="656"/>
      <c r="DC27" s="658"/>
      <c r="DD27" s="632">
        <v>1498067</v>
      </c>
      <c r="DE27" s="644"/>
      <c r="DF27" s="644"/>
      <c r="DG27" s="644"/>
      <c r="DH27" s="644"/>
      <c r="DI27" s="644"/>
      <c r="DJ27" s="644"/>
      <c r="DK27" s="645"/>
      <c r="DL27" s="632">
        <v>999652</v>
      </c>
      <c r="DM27" s="644"/>
      <c r="DN27" s="644"/>
      <c r="DO27" s="644"/>
      <c r="DP27" s="644"/>
      <c r="DQ27" s="644"/>
      <c r="DR27" s="644"/>
      <c r="DS27" s="644"/>
      <c r="DT27" s="644"/>
      <c r="DU27" s="644"/>
      <c r="DV27" s="645"/>
      <c r="DW27" s="628">
        <v>11</v>
      </c>
      <c r="DX27" s="656"/>
      <c r="DY27" s="656"/>
      <c r="DZ27" s="656"/>
      <c r="EA27" s="656"/>
      <c r="EB27" s="656"/>
      <c r="EC27" s="657"/>
    </row>
    <row r="28" spans="2:133" ht="11.25" customHeight="1" x14ac:dyDescent="0.15">
      <c r="B28" s="620" t="s">
        <v>290</v>
      </c>
      <c r="C28" s="621"/>
      <c r="D28" s="621"/>
      <c r="E28" s="621"/>
      <c r="F28" s="621"/>
      <c r="G28" s="621"/>
      <c r="H28" s="621"/>
      <c r="I28" s="621"/>
      <c r="J28" s="621"/>
      <c r="K28" s="621"/>
      <c r="L28" s="621"/>
      <c r="M28" s="621"/>
      <c r="N28" s="621"/>
      <c r="O28" s="621"/>
      <c r="P28" s="621"/>
      <c r="Q28" s="622"/>
      <c r="R28" s="623">
        <v>147796</v>
      </c>
      <c r="S28" s="624"/>
      <c r="T28" s="624"/>
      <c r="U28" s="624"/>
      <c r="V28" s="624"/>
      <c r="W28" s="624"/>
      <c r="X28" s="624"/>
      <c r="Y28" s="625"/>
      <c r="Z28" s="626">
        <v>0.8</v>
      </c>
      <c r="AA28" s="626"/>
      <c r="AB28" s="626"/>
      <c r="AC28" s="626"/>
      <c r="AD28" s="627">
        <v>23741</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2874216</v>
      </c>
      <c r="CS28" s="624"/>
      <c r="CT28" s="624"/>
      <c r="CU28" s="624"/>
      <c r="CV28" s="624"/>
      <c r="CW28" s="624"/>
      <c r="CX28" s="624"/>
      <c r="CY28" s="625"/>
      <c r="CZ28" s="628">
        <v>16.7</v>
      </c>
      <c r="DA28" s="656"/>
      <c r="DB28" s="656"/>
      <c r="DC28" s="658"/>
      <c r="DD28" s="632">
        <v>2804881</v>
      </c>
      <c r="DE28" s="624"/>
      <c r="DF28" s="624"/>
      <c r="DG28" s="624"/>
      <c r="DH28" s="624"/>
      <c r="DI28" s="624"/>
      <c r="DJ28" s="624"/>
      <c r="DK28" s="625"/>
      <c r="DL28" s="632">
        <v>2084427</v>
      </c>
      <c r="DM28" s="624"/>
      <c r="DN28" s="624"/>
      <c r="DO28" s="624"/>
      <c r="DP28" s="624"/>
      <c r="DQ28" s="624"/>
      <c r="DR28" s="624"/>
      <c r="DS28" s="624"/>
      <c r="DT28" s="624"/>
      <c r="DU28" s="624"/>
      <c r="DV28" s="625"/>
      <c r="DW28" s="628">
        <v>22.9</v>
      </c>
      <c r="DX28" s="656"/>
      <c r="DY28" s="656"/>
      <c r="DZ28" s="656"/>
      <c r="EA28" s="656"/>
      <c r="EB28" s="656"/>
      <c r="EC28" s="657"/>
    </row>
    <row r="29" spans="2:133" ht="11.25" customHeight="1" x14ac:dyDescent="0.15">
      <c r="B29" s="620" t="s">
        <v>292</v>
      </c>
      <c r="C29" s="621"/>
      <c r="D29" s="621"/>
      <c r="E29" s="621"/>
      <c r="F29" s="621"/>
      <c r="G29" s="621"/>
      <c r="H29" s="621"/>
      <c r="I29" s="621"/>
      <c r="J29" s="621"/>
      <c r="K29" s="621"/>
      <c r="L29" s="621"/>
      <c r="M29" s="621"/>
      <c r="N29" s="621"/>
      <c r="O29" s="621"/>
      <c r="P29" s="621"/>
      <c r="Q29" s="622"/>
      <c r="R29" s="623">
        <v>69808</v>
      </c>
      <c r="S29" s="624"/>
      <c r="T29" s="624"/>
      <c r="U29" s="624"/>
      <c r="V29" s="624"/>
      <c r="W29" s="624"/>
      <c r="X29" s="624"/>
      <c r="Y29" s="625"/>
      <c r="Z29" s="626">
        <v>0.4</v>
      </c>
      <c r="AA29" s="626"/>
      <c r="AB29" s="626"/>
      <c r="AC29" s="626"/>
      <c r="AD29" s="627">
        <v>14</v>
      </c>
      <c r="AE29" s="627"/>
      <c r="AF29" s="627"/>
      <c r="AG29" s="627"/>
      <c r="AH29" s="627"/>
      <c r="AI29" s="627"/>
      <c r="AJ29" s="627"/>
      <c r="AK29" s="627"/>
      <c r="AL29" s="628">
        <v>0</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2874216</v>
      </c>
      <c r="CS29" s="644"/>
      <c r="CT29" s="644"/>
      <c r="CU29" s="644"/>
      <c r="CV29" s="644"/>
      <c r="CW29" s="644"/>
      <c r="CX29" s="644"/>
      <c r="CY29" s="645"/>
      <c r="CZ29" s="628">
        <v>16.7</v>
      </c>
      <c r="DA29" s="656"/>
      <c r="DB29" s="656"/>
      <c r="DC29" s="658"/>
      <c r="DD29" s="632">
        <v>2804881</v>
      </c>
      <c r="DE29" s="644"/>
      <c r="DF29" s="644"/>
      <c r="DG29" s="644"/>
      <c r="DH29" s="644"/>
      <c r="DI29" s="644"/>
      <c r="DJ29" s="644"/>
      <c r="DK29" s="645"/>
      <c r="DL29" s="632">
        <v>2084427</v>
      </c>
      <c r="DM29" s="644"/>
      <c r="DN29" s="644"/>
      <c r="DO29" s="644"/>
      <c r="DP29" s="644"/>
      <c r="DQ29" s="644"/>
      <c r="DR29" s="644"/>
      <c r="DS29" s="644"/>
      <c r="DT29" s="644"/>
      <c r="DU29" s="644"/>
      <c r="DV29" s="645"/>
      <c r="DW29" s="628">
        <v>22.9</v>
      </c>
      <c r="DX29" s="656"/>
      <c r="DY29" s="656"/>
      <c r="DZ29" s="656"/>
      <c r="EA29" s="656"/>
      <c r="EB29" s="656"/>
      <c r="EC29" s="657"/>
    </row>
    <row r="30" spans="2:133" ht="11.25" customHeight="1" x14ac:dyDescent="0.15">
      <c r="B30" s="620" t="s">
        <v>294</v>
      </c>
      <c r="C30" s="621"/>
      <c r="D30" s="621"/>
      <c r="E30" s="621"/>
      <c r="F30" s="621"/>
      <c r="G30" s="621"/>
      <c r="H30" s="621"/>
      <c r="I30" s="621"/>
      <c r="J30" s="621"/>
      <c r="K30" s="621"/>
      <c r="L30" s="621"/>
      <c r="M30" s="621"/>
      <c r="N30" s="621"/>
      <c r="O30" s="621"/>
      <c r="P30" s="621"/>
      <c r="Q30" s="622"/>
      <c r="R30" s="623">
        <v>2583301</v>
      </c>
      <c r="S30" s="624"/>
      <c r="T30" s="624"/>
      <c r="U30" s="624"/>
      <c r="V30" s="624"/>
      <c r="W30" s="624"/>
      <c r="X30" s="624"/>
      <c r="Y30" s="625"/>
      <c r="Z30" s="626">
        <v>14.5</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2810793</v>
      </c>
      <c r="CS30" s="624"/>
      <c r="CT30" s="624"/>
      <c r="CU30" s="624"/>
      <c r="CV30" s="624"/>
      <c r="CW30" s="624"/>
      <c r="CX30" s="624"/>
      <c r="CY30" s="625"/>
      <c r="CZ30" s="628">
        <v>16.399999999999999</v>
      </c>
      <c r="DA30" s="656"/>
      <c r="DB30" s="656"/>
      <c r="DC30" s="658"/>
      <c r="DD30" s="632">
        <v>2741458</v>
      </c>
      <c r="DE30" s="624"/>
      <c r="DF30" s="624"/>
      <c r="DG30" s="624"/>
      <c r="DH30" s="624"/>
      <c r="DI30" s="624"/>
      <c r="DJ30" s="624"/>
      <c r="DK30" s="625"/>
      <c r="DL30" s="632">
        <v>2021004</v>
      </c>
      <c r="DM30" s="624"/>
      <c r="DN30" s="624"/>
      <c r="DO30" s="624"/>
      <c r="DP30" s="624"/>
      <c r="DQ30" s="624"/>
      <c r="DR30" s="624"/>
      <c r="DS30" s="624"/>
      <c r="DT30" s="624"/>
      <c r="DU30" s="624"/>
      <c r="DV30" s="625"/>
      <c r="DW30" s="628">
        <v>22.2</v>
      </c>
      <c r="DX30" s="656"/>
      <c r="DY30" s="656"/>
      <c r="DZ30" s="656"/>
      <c r="EA30" s="656"/>
      <c r="EB30" s="656"/>
      <c r="EC30" s="657"/>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99.4</v>
      </c>
      <c r="BH31" s="667"/>
      <c r="BI31" s="667"/>
      <c r="BJ31" s="667"/>
      <c r="BK31" s="667"/>
      <c r="BL31" s="667"/>
      <c r="BM31" s="618">
        <v>98.1</v>
      </c>
      <c r="BN31" s="667"/>
      <c r="BO31" s="667"/>
      <c r="BP31" s="667"/>
      <c r="BQ31" s="668"/>
      <c r="BR31" s="670">
        <v>99.4</v>
      </c>
      <c r="BS31" s="667"/>
      <c r="BT31" s="667"/>
      <c r="BU31" s="667"/>
      <c r="BV31" s="667"/>
      <c r="BW31" s="667"/>
      <c r="BX31" s="618">
        <v>98.3</v>
      </c>
      <c r="BY31" s="667"/>
      <c r="BZ31" s="667"/>
      <c r="CA31" s="667"/>
      <c r="CB31" s="668"/>
      <c r="CD31" s="663"/>
      <c r="CE31" s="664"/>
      <c r="CF31" s="620" t="s">
        <v>301</v>
      </c>
      <c r="CG31" s="621"/>
      <c r="CH31" s="621"/>
      <c r="CI31" s="621"/>
      <c r="CJ31" s="621"/>
      <c r="CK31" s="621"/>
      <c r="CL31" s="621"/>
      <c r="CM31" s="621"/>
      <c r="CN31" s="621"/>
      <c r="CO31" s="621"/>
      <c r="CP31" s="621"/>
      <c r="CQ31" s="622"/>
      <c r="CR31" s="623">
        <v>63423</v>
      </c>
      <c r="CS31" s="644"/>
      <c r="CT31" s="644"/>
      <c r="CU31" s="644"/>
      <c r="CV31" s="644"/>
      <c r="CW31" s="644"/>
      <c r="CX31" s="644"/>
      <c r="CY31" s="645"/>
      <c r="CZ31" s="628">
        <v>0.4</v>
      </c>
      <c r="DA31" s="656"/>
      <c r="DB31" s="656"/>
      <c r="DC31" s="658"/>
      <c r="DD31" s="632">
        <v>63423</v>
      </c>
      <c r="DE31" s="644"/>
      <c r="DF31" s="644"/>
      <c r="DG31" s="644"/>
      <c r="DH31" s="644"/>
      <c r="DI31" s="644"/>
      <c r="DJ31" s="644"/>
      <c r="DK31" s="645"/>
      <c r="DL31" s="632">
        <v>63423</v>
      </c>
      <c r="DM31" s="644"/>
      <c r="DN31" s="644"/>
      <c r="DO31" s="644"/>
      <c r="DP31" s="644"/>
      <c r="DQ31" s="644"/>
      <c r="DR31" s="644"/>
      <c r="DS31" s="644"/>
      <c r="DT31" s="644"/>
      <c r="DU31" s="644"/>
      <c r="DV31" s="645"/>
      <c r="DW31" s="628">
        <v>0.7</v>
      </c>
      <c r="DX31" s="656"/>
      <c r="DY31" s="656"/>
      <c r="DZ31" s="656"/>
      <c r="EA31" s="656"/>
      <c r="EB31" s="656"/>
      <c r="EC31" s="657"/>
    </row>
    <row r="32" spans="2:133" ht="11.25" customHeight="1" x14ac:dyDescent="0.15">
      <c r="B32" s="620" t="s">
        <v>302</v>
      </c>
      <c r="C32" s="621"/>
      <c r="D32" s="621"/>
      <c r="E32" s="621"/>
      <c r="F32" s="621"/>
      <c r="G32" s="621"/>
      <c r="H32" s="621"/>
      <c r="I32" s="621"/>
      <c r="J32" s="621"/>
      <c r="K32" s="621"/>
      <c r="L32" s="621"/>
      <c r="M32" s="621"/>
      <c r="N32" s="621"/>
      <c r="O32" s="621"/>
      <c r="P32" s="621"/>
      <c r="Q32" s="622"/>
      <c r="R32" s="623">
        <v>1282433</v>
      </c>
      <c r="S32" s="624"/>
      <c r="T32" s="624"/>
      <c r="U32" s="624"/>
      <c r="V32" s="624"/>
      <c r="W32" s="624"/>
      <c r="X32" s="624"/>
      <c r="Y32" s="625"/>
      <c r="Z32" s="626">
        <v>7.2</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99.4</v>
      </c>
      <c r="BH32" s="644"/>
      <c r="BI32" s="644"/>
      <c r="BJ32" s="644"/>
      <c r="BK32" s="644"/>
      <c r="BL32" s="644"/>
      <c r="BM32" s="629">
        <v>98.6</v>
      </c>
      <c r="BN32" s="644"/>
      <c r="BO32" s="644"/>
      <c r="BP32" s="644"/>
      <c r="BQ32" s="669"/>
      <c r="BR32" s="680">
        <v>99.6</v>
      </c>
      <c r="BS32" s="644"/>
      <c r="BT32" s="644"/>
      <c r="BU32" s="644"/>
      <c r="BV32" s="644"/>
      <c r="BW32" s="644"/>
      <c r="BX32" s="629">
        <v>98.8</v>
      </c>
      <c r="BY32" s="644"/>
      <c r="BZ32" s="644"/>
      <c r="CA32" s="644"/>
      <c r="CB32" s="669"/>
      <c r="CD32" s="665"/>
      <c r="CE32" s="666"/>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15">
      <c r="B33" s="620" t="s">
        <v>306</v>
      </c>
      <c r="C33" s="621"/>
      <c r="D33" s="621"/>
      <c r="E33" s="621"/>
      <c r="F33" s="621"/>
      <c r="G33" s="621"/>
      <c r="H33" s="621"/>
      <c r="I33" s="621"/>
      <c r="J33" s="621"/>
      <c r="K33" s="621"/>
      <c r="L33" s="621"/>
      <c r="M33" s="621"/>
      <c r="N33" s="621"/>
      <c r="O33" s="621"/>
      <c r="P33" s="621"/>
      <c r="Q33" s="622"/>
      <c r="R33" s="623">
        <v>44338</v>
      </c>
      <c r="S33" s="624"/>
      <c r="T33" s="624"/>
      <c r="U33" s="624"/>
      <c r="V33" s="624"/>
      <c r="W33" s="624"/>
      <c r="X33" s="624"/>
      <c r="Y33" s="625"/>
      <c r="Z33" s="626">
        <v>0.2</v>
      </c>
      <c r="AA33" s="626"/>
      <c r="AB33" s="626"/>
      <c r="AC33" s="626"/>
      <c r="AD33" s="627">
        <v>12213</v>
      </c>
      <c r="AE33" s="627"/>
      <c r="AF33" s="627"/>
      <c r="AG33" s="627"/>
      <c r="AH33" s="627"/>
      <c r="AI33" s="627"/>
      <c r="AJ33" s="627"/>
      <c r="AK33" s="627"/>
      <c r="AL33" s="628">
        <v>0.1</v>
      </c>
      <c r="AM33" s="629"/>
      <c r="AN33" s="629"/>
      <c r="AO33" s="630"/>
      <c r="AP33" s="675"/>
      <c r="AQ33" s="676"/>
      <c r="AR33" s="676"/>
      <c r="AS33" s="676"/>
      <c r="AT33" s="679"/>
      <c r="AU33" s="219"/>
      <c r="AV33" s="219"/>
      <c r="AW33" s="219"/>
      <c r="AX33" s="646" t="s">
        <v>307</v>
      </c>
      <c r="AY33" s="647"/>
      <c r="AZ33" s="647"/>
      <c r="BA33" s="647"/>
      <c r="BB33" s="647"/>
      <c r="BC33" s="647"/>
      <c r="BD33" s="647"/>
      <c r="BE33" s="647"/>
      <c r="BF33" s="648"/>
      <c r="BG33" s="681">
        <v>99.2</v>
      </c>
      <c r="BH33" s="682"/>
      <c r="BI33" s="682"/>
      <c r="BJ33" s="682"/>
      <c r="BK33" s="682"/>
      <c r="BL33" s="682"/>
      <c r="BM33" s="683">
        <v>97.4</v>
      </c>
      <c r="BN33" s="682"/>
      <c r="BO33" s="682"/>
      <c r="BP33" s="682"/>
      <c r="BQ33" s="684"/>
      <c r="BR33" s="681">
        <v>99.3</v>
      </c>
      <c r="BS33" s="682"/>
      <c r="BT33" s="682"/>
      <c r="BU33" s="682"/>
      <c r="BV33" s="682"/>
      <c r="BW33" s="682"/>
      <c r="BX33" s="683">
        <v>97.6</v>
      </c>
      <c r="BY33" s="682"/>
      <c r="BZ33" s="682"/>
      <c r="CA33" s="682"/>
      <c r="CB33" s="684"/>
      <c r="CD33" s="620" t="s">
        <v>308</v>
      </c>
      <c r="CE33" s="621"/>
      <c r="CF33" s="621"/>
      <c r="CG33" s="621"/>
      <c r="CH33" s="621"/>
      <c r="CI33" s="621"/>
      <c r="CJ33" s="621"/>
      <c r="CK33" s="621"/>
      <c r="CL33" s="621"/>
      <c r="CM33" s="621"/>
      <c r="CN33" s="621"/>
      <c r="CO33" s="621"/>
      <c r="CP33" s="621"/>
      <c r="CQ33" s="622"/>
      <c r="CR33" s="623">
        <v>6674673</v>
      </c>
      <c r="CS33" s="644"/>
      <c r="CT33" s="644"/>
      <c r="CU33" s="644"/>
      <c r="CV33" s="644"/>
      <c r="CW33" s="644"/>
      <c r="CX33" s="644"/>
      <c r="CY33" s="645"/>
      <c r="CZ33" s="628">
        <v>38.9</v>
      </c>
      <c r="DA33" s="656"/>
      <c r="DB33" s="656"/>
      <c r="DC33" s="658"/>
      <c r="DD33" s="632">
        <v>5003769</v>
      </c>
      <c r="DE33" s="644"/>
      <c r="DF33" s="644"/>
      <c r="DG33" s="644"/>
      <c r="DH33" s="644"/>
      <c r="DI33" s="644"/>
      <c r="DJ33" s="644"/>
      <c r="DK33" s="645"/>
      <c r="DL33" s="632">
        <v>3722111</v>
      </c>
      <c r="DM33" s="644"/>
      <c r="DN33" s="644"/>
      <c r="DO33" s="644"/>
      <c r="DP33" s="644"/>
      <c r="DQ33" s="644"/>
      <c r="DR33" s="644"/>
      <c r="DS33" s="644"/>
      <c r="DT33" s="644"/>
      <c r="DU33" s="644"/>
      <c r="DV33" s="645"/>
      <c r="DW33" s="628">
        <v>40.9</v>
      </c>
      <c r="DX33" s="656"/>
      <c r="DY33" s="656"/>
      <c r="DZ33" s="656"/>
      <c r="EA33" s="656"/>
      <c r="EB33" s="656"/>
      <c r="EC33" s="657"/>
    </row>
    <row r="34" spans="2:133" ht="11.25" customHeight="1" x14ac:dyDescent="0.15">
      <c r="B34" s="620" t="s">
        <v>309</v>
      </c>
      <c r="C34" s="621"/>
      <c r="D34" s="621"/>
      <c r="E34" s="621"/>
      <c r="F34" s="621"/>
      <c r="G34" s="621"/>
      <c r="H34" s="621"/>
      <c r="I34" s="621"/>
      <c r="J34" s="621"/>
      <c r="K34" s="621"/>
      <c r="L34" s="621"/>
      <c r="M34" s="621"/>
      <c r="N34" s="621"/>
      <c r="O34" s="621"/>
      <c r="P34" s="621"/>
      <c r="Q34" s="622"/>
      <c r="R34" s="623">
        <v>484723</v>
      </c>
      <c r="S34" s="624"/>
      <c r="T34" s="624"/>
      <c r="U34" s="624"/>
      <c r="V34" s="624"/>
      <c r="W34" s="624"/>
      <c r="X34" s="624"/>
      <c r="Y34" s="625"/>
      <c r="Z34" s="626">
        <v>2.7</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2286048</v>
      </c>
      <c r="CS34" s="624"/>
      <c r="CT34" s="624"/>
      <c r="CU34" s="624"/>
      <c r="CV34" s="624"/>
      <c r="CW34" s="624"/>
      <c r="CX34" s="624"/>
      <c r="CY34" s="625"/>
      <c r="CZ34" s="628">
        <v>13.3</v>
      </c>
      <c r="DA34" s="656"/>
      <c r="DB34" s="656"/>
      <c r="DC34" s="658"/>
      <c r="DD34" s="632">
        <v>1432096</v>
      </c>
      <c r="DE34" s="624"/>
      <c r="DF34" s="624"/>
      <c r="DG34" s="624"/>
      <c r="DH34" s="624"/>
      <c r="DI34" s="624"/>
      <c r="DJ34" s="624"/>
      <c r="DK34" s="625"/>
      <c r="DL34" s="632">
        <v>1162573</v>
      </c>
      <c r="DM34" s="624"/>
      <c r="DN34" s="624"/>
      <c r="DO34" s="624"/>
      <c r="DP34" s="624"/>
      <c r="DQ34" s="624"/>
      <c r="DR34" s="624"/>
      <c r="DS34" s="624"/>
      <c r="DT34" s="624"/>
      <c r="DU34" s="624"/>
      <c r="DV34" s="625"/>
      <c r="DW34" s="628">
        <v>12.8</v>
      </c>
      <c r="DX34" s="656"/>
      <c r="DY34" s="656"/>
      <c r="DZ34" s="656"/>
      <c r="EA34" s="656"/>
      <c r="EB34" s="656"/>
      <c r="EC34" s="657"/>
    </row>
    <row r="35" spans="2:133" ht="11.25" customHeight="1" x14ac:dyDescent="0.15">
      <c r="B35" s="620" t="s">
        <v>311</v>
      </c>
      <c r="C35" s="621"/>
      <c r="D35" s="621"/>
      <c r="E35" s="621"/>
      <c r="F35" s="621"/>
      <c r="G35" s="621"/>
      <c r="H35" s="621"/>
      <c r="I35" s="621"/>
      <c r="J35" s="621"/>
      <c r="K35" s="621"/>
      <c r="L35" s="621"/>
      <c r="M35" s="621"/>
      <c r="N35" s="621"/>
      <c r="O35" s="621"/>
      <c r="P35" s="621"/>
      <c r="Q35" s="622"/>
      <c r="R35" s="623">
        <v>266548</v>
      </c>
      <c r="S35" s="624"/>
      <c r="T35" s="624"/>
      <c r="U35" s="624"/>
      <c r="V35" s="624"/>
      <c r="W35" s="624"/>
      <c r="X35" s="624"/>
      <c r="Y35" s="625"/>
      <c r="Z35" s="626">
        <v>1.5</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292345</v>
      </c>
      <c r="CS35" s="644"/>
      <c r="CT35" s="644"/>
      <c r="CU35" s="644"/>
      <c r="CV35" s="644"/>
      <c r="CW35" s="644"/>
      <c r="CX35" s="644"/>
      <c r="CY35" s="645"/>
      <c r="CZ35" s="628">
        <v>1.7</v>
      </c>
      <c r="DA35" s="656"/>
      <c r="DB35" s="656"/>
      <c r="DC35" s="658"/>
      <c r="DD35" s="632">
        <v>209890</v>
      </c>
      <c r="DE35" s="644"/>
      <c r="DF35" s="644"/>
      <c r="DG35" s="644"/>
      <c r="DH35" s="644"/>
      <c r="DI35" s="644"/>
      <c r="DJ35" s="644"/>
      <c r="DK35" s="645"/>
      <c r="DL35" s="632">
        <v>207668</v>
      </c>
      <c r="DM35" s="644"/>
      <c r="DN35" s="644"/>
      <c r="DO35" s="644"/>
      <c r="DP35" s="644"/>
      <c r="DQ35" s="644"/>
      <c r="DR35" s="644"/>
      <c r="DS35" s="644"/>
      <c r="DT35" s="644"/>
      <c r="DU35" s="644"/>
      <c r="DV35" s="645"/>
      <c r="DW35" s="628">
        <v>2.2999999999999998</v>
      </c>
      <c r="DX35" s="656"/>
      <c r="DY35" s="656"/>
      <c r="DZ35" s="656"/>
      <c r="EA35" s="656"/>
      <c r="EB35" s="656"/>
      <c r="EC35" s="657"/>
    </row>
    <row r="36" spans="2:133" ht="11.25" customHeight="1" x14ac:dyDescent="0.15">
      <c r="B36" s="620" t="s">
        <v>315</v>
      </c>
      <c r="C36" s="621"/>
      <c r="D36" s="621"/>
      <c r="E36" s="621"/>
      <c r="F36" s="621"/>
      <c r="G36" s="621"/>
      <c r="H36" s="621"/>
      <c r="I36" s="621"/>
      <c r="J36" s="621"/>
      <c r="K36" s="621"/>
      <c r="L36" s="621"/>
      <c r="M36" s="621"/>
      <c r="N36" s="621"/>
      <c r="O36" s="621"/>
      <c r="P36" s="621"/>
      <c r="Q36" s="622"/>
      <c r="R36" s="623">
        <v>977243</v>
      </c>
      <c r="S36" s="624"/>
      <c r="T36" s="624"/>
      <c r="U36" s="624"/>
      <c r="V36" s="624"/>
      <c r="W36" s="624"/>
      <c r="X36" s="624"/>
      <c r="Y36" s="625"/>
      <c r="Z36" s="626">
        <v>5.5</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1891012</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24828</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2493907</v>
      </c>
      <c r="CS36" s="624"/>
      <c r="CT36" s="624"/>
      <c r="CU36" s="624"/>
      <c r="CV36" s="624"/>
      <c r="CW36" s="624"/>
      <c r="CX36" s="624"/>
      <c r="CY36" s="625"/>
      <c r="CZ36" s="628">
        <v>14.5</v>
      </c>
      <c r="DA36" s="656"/>
      <c r="DB36" s="656"/>
      <c r="DC36" s="658"/>
      <c r="DD36" s="632">
        <v>2218320</v>
      </c>
      <c r="DE36" s="624"/>
      <c r="DF36" s="624"/>
      <c r="DG36" s="624"/>
      <c r="DH36" s="624"/>
      <c r="DI36" s="624"/>
      <c r="DJ36" s="624"/>
      <c r="DK36" s="625"/>
      <c r="DL36" s="632">
        <v>1345016</v>
      </c>
      <c r="DM36" s="624"/>
      <c r="DN36" s="624"/>
      <c r="DO36" s="624"/>
      <c r="DP36" s="624"/>
      <c r="DQ36" s="624"/>
      <c r="DR36" s="624"/>
      <c r="DS36" s="624"/>
      <c r="DT36" s="624"/>
      <c r="DU36" s="624"/>
      <c r="DV36" s="625"/>
      <c r="DW36" s="628">
        <v>14.8</v>
      </c>
      <c r="DX36" s="656"/>
      <c r="DY36" s="656"/>
      <c r="DZ36" s="656"/>
      <c r="EA36" s="656"/>
      <c r="EB36" s="656"/>
      <c r="EC36" s="657"/>
    </row>
    <row r="37" spans="2:133" ht="11.25" customHeight="1" x14ac:dyDescent="0.15">
      <c r="B37" s="620" t="s">
        <v>319</v>
      </c>
      <c r="C37" s="621"/>
      <c r="D37" s="621"/>
      <c r="E37" s="621"/>
      <c r="F37" s="621"/>
      <c r="G37" s="621"/>
      <c r="H37" s="621"/>
      <c r="I37" s="621"/>
      <c r="J37" s="621"/>
      <c r="K37" s="621"/>
      <c r="L37" s="621"/>
      <c r="M37" s="621"/>
      <c r="N37" s="621"/>
      <c r="O37" s="621"/>
      <c r="P37" s="621"/>
      <c r="Q37" s="622"/>
      <c r="R37" s="623">
        <v>448155</v>
      </c>
      <c r="S37" s="624"/>
      <c r="T37" s="624"/>
      <c r="U37" s="624"/>
      <c r="V37" s="624"/>
      <c r="W37" s="624"/>
      <c r="X37" s="624"/>
      <c r="Y37" s="625"/>
      <c r="Z37" s="626">
        <v>2.5</v>
      </c>
      <c r="AA37" s="626"/>
      <c r="AB37" s="626"/>
      <c r="AC37" s="626"/>
      <c r="AD37" s="627">
        <v>5</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396852</v>
      </c>
      <c r="BA37" s="624"/>
      <c r="BB37" s="624"/>
      <c r="BC37" s="624"/>
      <c r="BD37" s="644"/>
      <c r="BE37" s="644"/>
      <c r="BF37" s="669"/>
      <c r="BG37" s="620" t="s">
        <v>321</v>
      </c>
      <c r="BH37" s="621"/>
      <c r="BI37" s="621"/>
      <c r="BJ37" s="621"/>
      <c r="BK37" s="621"/>
      <c r="BL37" s="621"/>
      <c r="BM37" s="621"/>
      <c r="BN37" s="621"/>
      <c r="BO37" s="621"/>
      <c r="BP37" s="621"/>
      <c r="BQ37" s="621"/>
      <c r="BR37" s="621"/>
      <c r="BS37" s="621"/>
      <c r="BT37" s="621"/>
      <c r="BU37" s="622"/>
      <c r="BV37" s="623">
        <v>-16633</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774336</v>
      </c>
      <c r="CS37" s="644"/>
      <c r="CT37" s="644"/>
      <c r="CU37" s="644"/>
      <c r="CV37" s="644"/>
      <c r="CW37" s="644"/>
      <c r="CX37" s="644"/>
      <c r="CY37" s="645"/>
      <c r="CZ37" s="628">
        <v>4.5</v>
      </c>
      <c r="DA37" s="656"/>
      <c r="DB37" s="656"/>
      <c r="DC37" s="658"/>
      <c r="DD37" s="632">
        <v>744121</v>
      </c>
      <c r="DE37" s="644"/>
      <c r="DF37" s="644"/>
      <c r="DG37" s="644"/>
      <c r="DH37" s="644"/>
      <c r="DI37" s="644"/>
      <c r="DJ37" s="644"/>
      <c r="DK37" s="645"/>
      <c r="DL37" s="632">
        <v>738609</v>
      </c>
      <c r="DM37" s="644"/>
      <c r="DN37" s="644"/>
      <c r="DO37" s="644"/>
      <c r="DP37" s="644"/>
      <c r="DQ37" s="644"/>
      <c r="DR37" s="644"/>
      <c r="DS37" s="644"/>
      <c r="DT37" s="644"/>
      <c r="DU37" s="644"/>
      <c r="DV37" s="645"/>
      <c r="DW37" s="628">
        <v>8.1</v>
      </c>
      <c r="DX37" s="656"/>
      <c r="DY37" s="656"/>
      <c r="DZ37" s="656"/>
      <c r="EA37" s="656"/>
      <c r="EB37" s="656"/>
      <c r="EC37" s="657"/>
    </row>
    <row r="38" spans="2:133" ht="11.25" customHeight="1" x14ac:dyDescent="0.15">
      <c r="B38" s="620" t="s">
        <v>323</v>
      </c>
      <c r="C38" s="621"/>
      <c r="D38" s="621"/>
      <c r="E38" s="621"/>
      <c r="F38" s="621"/>
      <c r="G38" s="621"/>
      <c r="H38" s="621"/>
      <c r="I38" s="621"/>
      <c r="J38" s="621"/>
      <c r="K38" s="621"/>
      <c r="L38" s="621"/>
      <c r="M38" s="621"/>
      <c r="N38" s="621"/>
      <c r="O38" s="621"/>
      <c r="P38" s="621"/>
      <c r="Q38" s="622"/>
      <c r="R38" s="623">
        <v>1057921</v>
      </c>
      <c r="S38" s="624"/>
      <c r="T38" s="624"/>
      <c r="U38" s="624"/>
      <c r="V38" s="624"/>
      <c r="W38" s="624"/>
      <c r="X38" s="624"/>
      <c r="Y38" s="625"/>
      <c r="Z38" s="626">
        <v>5.9</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176884</v>
      </c>
      <c r="BA38" s="624"/>
      <c r="BB38" s="624"/>
      <c r="BC38" s="624"/>
      <c r="BD38" s="644"/>
      <c r="BE38" s="644"/>
      <c r="BF38" s="669"/>
      <c r="BG38" s="620" t="s">
        <v>325</v>
      </c>
      <c r="BH38" s="621"/>
      <c r="BI38" s="621"/>
      <c r="BJ38" s="621"/>
      <c r="BK38" s="621"/>
      <c r="BL38" s="621"/>
      <c r="BM38" s="621"/>
      <c r="BN38" s="621"/>
      <c r="BO38" s="621"/>
      <c r="BP38" s="621"/>
      <c r="BQ38" s="621"/>
      <c r="BR38" s="621"/>
      <c r="BS38" s="621"/>
      <c r="BT38" s="621"/>
      <c r="BU38" s="622"/>
      <c r="BV38" s="623">
        <v>2900</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1317276</v>
      </c>
      <c r="CS38" s="624"/>
      <c r="CT38" s="624"/>
      <c r="CU38" s="624"/>
      <c r="CV38" s="624"/>
      <c r="CW38" s="624"/>
      <c r="CX38" s="624"/>
      <c r="CY38" s="625"/>
      <c r="CZ38" s="628">
        <v>7.7</v>
      </c>
      <c r="DA38" s="656"/>
      <c r="DB38" s="656"/>
      <c r="DC38" s="658"/>
      <c r="DD38" s="632">
        <v>1140586</v>
      </c>
      <c r="DE38" s="624"/>
      <c r="DF38" s="624"/>
      <c r="DG38" s="624"/>
      <c r="DH38" s="624"/>
      <c r="DI38" s="624"/>
      <c r="DJ38" s="624"/>
      <c r="DK38" s="625"/>
      <c r="DL38" s="632">
        <v>1006854</v>
      </c>
      <c r="DM38" s="624"/>
      <c r="DN38" s="624"/>
      <c r="DO38" s="624"/>
      <c r="DP38" s="624"/>
      <c r="DQ38" s="624"/>
      <c r="DR38" s="624"/>
      <c r="DS38" s="624"/>
      <c r="DT38" s="624"/>
      <c r="DU38" s="624"/>
      <c r="DV38" s="625"/>
      <c r="DW38" s="628">
        <v>11.1</v>
      </c>
      <c r="DX38" s="656"/>
      <c r="DY38" s="656"/>
      <c r="DZ38" s="656"/>
      <c r="EA38" s="656"/>
      <c r="EB38" s="656"/>
      <c r="EC38" s="657"/>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t="s">
        <v>122</v>
      </c>
      <c r="BA39" s="624"/>
      <c r="BB39" s="624"/>
      <c r="BC39" s="624"/>
      <c r="BD39" s="644"/>
      <c r="BE39" s="644"/>
      <c r="BF39" s="669"/>
      <c r="BG39" s="620" t="s">
        <v>329</v>
      </c>
      <c r="BH39" s="621"/>
      <c r="BI39" s="621"/>
      <c r="BJ39" s="621"/>
      <c r="BK39" s="621"/>
      <c r="BL39" s="621"/>
      <c r="BM39" s="621"/>
      <c r="BN39" s="621"/>
      <c r="BO39" s="621"/>
      <c r="BP39" s="621"/>
      <c r="BQ39" s="621"/>
      <c r="BR39" s="621"/>
      <c r="BS39" s="621"/>
      <c r="BT39" s="621"/>
      <c r="BU39" s="622"/>
      <c r="BV39" s="623">
        <v>3950</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233296</v>
      </c>
      <c r="CS39" s="644"/>
      <c r="CT39" s="644"/>
      <c r="CU39" s="644"/>
      <c r="CV39" s="644"/>
      <c r="CW39" s="644"/>
      <c r="CX39" s="644"/>
      <c r="CY39" s="645"/>
      <c r="CZ39" s="628">
        <v>1.4</v>
      </c>
      <c r="DA39" s="656"/>
      <c r="DB39" s="656"/>
      <c r="DC39" s="658"/>
      <c r="DD39" s="632">
        <v>752</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331</v>
      </c>
      <c r="C40" s="621"/>
      <c r="D40" s="621"/>
      <c r="E40" s="621"/>
      <c r="F40" s="621"/>
      <c r="G40" s="621"/>
      <c r="H40" s="621"/>
      <c r="I40" s="621"/>
      <c r="J40" s="621"/>
      <c r="K40" s="621"/>
      <c r="L40" s="621"/>
      <c r="M40" s="621"/>
      <c r="N40" s="621"/>
      <c r="O40" s="621"/>
      <c r="P40" s="621"/>
      <c r="Q40" s="622"/>
      <c r="R40" s="623">
        <v>46021</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44"/>
      <c r="BE40" s="644"/>
      <c r="BF40" s="669"/>
      <c r="BG40" s="673" t="s">
        <v>333</v>
      </c>
      <c r="BH40" s="674"/>
      <c r="BI40" s="674"/>
      <c r="BJ40" s="674"/>
      <c r="BK40" s="674"/>
      <c r="BL40" s="223"/>
      <c r="BM40" s="621" t="s">
        <v>334</v>
      </c>
      <c r="BN40" s="621"/>
      <c r="BO40" s="621"/>
      <c r="BP40" s="621"/>
      <c r="BQ40" s="621"/>
      <c r="BR40" s="621"/>
      <c r="BS40" s="621"/>
      <c r="BT40" s="621"/>
      <c r="BU40" s="622"/>
      <c r="BV40" s="623">
        <v>86</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51801</v>
      </c>
      <c r="CS40" s="624"/>
      <c r="CT40" s="624"/>
      <c r="CU40" s="624"/>
      <c r="CV40" s="624"/>
      <c r="CW40" s="624"/>
      <c r="CX40" s="624"/>
      <c r="CY40" s="625"/>
      <c r="CZ40" s="628">
        <v>0.3</v>
      </c>
      <c r="DA40" s="656"/>
      <c r="DB40" s="656"/>
      <c r="DC40" s="658"/>
      <c r="DD40" s="632">
        <v>2125</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15">
      <c r="B41" s="646" t="s">
        <v>336</v>
      </c>
      <c r="C41" s="647"/>
      <c r="D41" s="647"/>
      <c r="E41" s="647"/>
      <c r="F41" s="647"/>
      <c r="G41" s="647"/>
      <c r="H41" s="647"/>
      <c r="I41" s="647"/>
      <c r="J41" s="647"/>
      <c r="K41" s="647"/>
      <c r="L41" s="647"/>
      <c r="M41" s="647"/>
      <c r="N41" s="647"/>
      <c r="O41" s="647"/>
      <c r="P41" s="647"/>
      <c r="Q41" s="648"/>
      <c r="R41" s="695">
        <v>17874181</v>
      </c>
      <c r="S41" s="696"/>
      <c r="T41" s="696"/>
      <c r="U41" s="696"/>
      <c r="V41" s="696"/>
      <c r="W41" s="696"/>
      <c r="X41" s="696"/>
      <c r="Y41" s="700"/>
      <c r="Z41" s="701">
        <v>100</v>
      </c>
      <c r="AA41" s="701"/>
      <c r="AB41" s="701"/>
      <c r="AC41" s="701"/>
      <c r="AD41" s="702">
        <v>9061181</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245231</v>
      </c>
      <c r="BA41" s="624"/>
      <c r="BB41" s="624"/>
      <c r="BC41" s="624"/>
      <c r="BD41" s="644"/>
      <c r="BE41" s="644"/>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1072045</v>
      </c>
      <c r="BA42" s="696"/>
      <c r="BB42" s="696"/>
      <c r="BC42" s="696"/>
      <c r="BD42" s="682"/>
      <c r="BE42" s="682"/>
      <c r="BF42" s="684"/>
      <c r="BG42" s="675"/>
      <c r="BH42" s="676"/>
      <c r="BI42" s="676"/>
      <c r="BJ42" s="676"/>
      <c r="BK42" s="676"/>
      <c r="BL42" s="224"/>
      <c r="BM42" s="647" t="s">
        <v>341</v>
      </c>
      <c r="BN42" s="647"/>
      <c r="BO42" s="647"/>
      <c r="BP42" s="647"/>
      <c r="BQ42" s="647"/>
      <c r="BR42" s="647"/>
      <c r="BS42" s="647"/>
      <c r="BT42" s="647"/>
      <c r="BU42" s="648"/>
      <c r="BV42" s="695">
        <v>591</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1853856</v>
      </c>
      <c r="CS42" s="644"/>
      <c r="CT42" s="644"/>
      <c r="CU42" s="644"/>
      <c r="CV42" s="644"/>
      <c r="CW42" s="644"/>
      <c r="CX42" s="644"/>
      <c r="CY42" s="645"/>
      <c r="CZ42" s="628">
        <v>10.8</v>
      </c>
      <c r="DA42" s="656"/>
      <c r="DB42" s="656"/>
      <c r="DC42" s="658"/>
      <c r="DD42" s="632">
        <v>262675</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5576</v>
      </c>
      <c r="CS43" s="644"/>
      <c r="CT43" s="644"/>
      <c r="CU43" s="644"/>
      <c r="CV43" s="644"/>
      <c r="CW43" s="644"/>
      <c r="CX43" s="644"/>
      <c r="CY43" s="645"/>
      <c r="CZ43" s="628">
        <v>0</v>
      </c>
      <c r="DA43" s="656"/>
      <c r="DB43" s="656"/>
      <c r="DC43" s="658"/>
      <c r="DD43" s="632">
        <v>857</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1605248</v>
      </c>
      <c r="CS44" s="624"/>
      <c r="CT44" s="624"/>
      <c r="CU44" s="624"/>
      <c r="CV44" s="624"/>
      <c r="CW44" s="624"/>
      <c r="CX44" s="624"/>
      <c r="CY44" s="625"/>
      <c r="CZ44" s="628">
        <v>9.3000000000000007</v>
      </c>
      <c r="DA44" s="629"/>
      <c r="DB44" s="629"/>
      <c r="DC44" s="635"/>
      <c r="DD44" s="632">
        <v>206225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868974</v>
      </c>
      <c r="CS45" s="644"/>
      <c r="CT45" s="644"/>
      <c r="CU45" s="644"/>
      <c r="CV45" s="644"/>
      <c r="CW45" s="644"/>
      <c r="CX45" s="644"/>
      <c r="CY45" s="645"/>
      <c r="CZ45" s="628">
        <v>5.0999999999999996</v>
      </c>
      <c r="DA45" s="656"/>
      <c r="DB45" s="656"/>
      <c r="DC45" s="658"/>
      <c r="DD45" s="632">
        <v>146929</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708282</v>
      </c>
      <c r="CS46" s="624"/>
      <c r="CT46" s="624"/>
      <c r="CU46" s="624"/>
      <c r="CV46" s="624"/>
      <c r="CW46" s="624"/>
      <c r="CX46" s="624"/>
      <c r="CY46" s="625"/>
      <c r="CZ46" s="628">
        <v>4.0999999999999996</v>
      </c>
      <c r="DA46" s="629"/>
      <c r="DB46" s="629"/>
      <c r="DC46" s="635"/>
      <c r="DD46" s="632">
        <v>58104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v>248608</v>
      </c>
      <c r="CS47" s="644"/>
      <c r="CT47" s="644"/>
      <c r="CU47" s="644"/>
      <c r="CV47" s="644"/>
      <c r="CW47" s="644"/>
      <c r="CX47" s="644"/>
      <c r="CY47" s="645"/>
      <c r="CZ47" s="628">
        <v>1.4</v>
      </c>
      <c r="DA47" s="656"/>
      <c r="DB47" s="656"/>
      <c r="DC47" s="658"/>
      <c r="DD47" s="632">
        <v>56450</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352</v>
      </c>
      <c r="CE49" s="647"/>
      <c r="CF49" s="647"/>
      <c r="CG49" s="647"/>
      <c r="CH49" s="647"/>
      <c r="CI49" s="647"/>
      <c r="CJ49" s="647"/>
      <c r="CK49" s="647"/>
      <c r="CL49" s="647"/>
      <c r="CM49" s="647"/>
      <c r="CN49" s="647"/>
      <c r="CO49" s="647"/>
      <c r="CP49" s="647"/>
      <c r="CQ49" s="648"/>
      <c r="CR49" s="695">
        <v>17171433</v>
      </c>
      <c r="CS49" s="682"/>
      <c r="CT49" s="682"/>
      <c r="CU49" s="682"/>
      <c r="CV49" s="682"/>
      <c r="CW49" s="682"/>
      <c r="CX49" s="682"/>
      <c r="CY49" s="711"/>
      <c r="CZ49" s="703">
        <v>100</v>
      </c>
      <c r="DA49" s="712"/>
      <c r="DB49" s="712"/>
      <c r="DC49" s="713"/>
      <c r="DD49" s="714">
        <v>11561392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quDN4AvesXmzICVGEdDeYBMjBN8vTylmpVrPSK4PFZTTlPSLxAToPwRCXRfaEBqZdq+E8L5oUQaDaFUQu5ITmg==" saltValue="Bz8ndGLoFaLXJHuEGtjza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70" zoomScaleNormal="25" zoomScaleSheetLayoutView="70" workbookViewId="0">
      <selection activeCell="Q74" sqref="Q74:U74"/>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17874</v>
      </c>
      <c r="R7" s="753"/>
      <c r="S7" s="753"/>
      <c r="T7" s="753"/>
      <c r="U7" s="753"/>
      <c r="V7" s="753">
        <v>17171</v>
      </c>
      <c r="W7" s="753"/>
      <c r="X7" s="753"/>
      <c r="Y7" s="753"/>
      <c r="Z7" s="753"/>
      <c r="AA7" s="753">
        <v>703</v>
      </c>
      <c r="AB7" s="753"/>
      <c r="AC7" s="753"/>
      <c r="AD7" s="753"/>
      <c r="AE7" s="754"/>
      <c r="AF7" s="755">
        <v>605</v>
      </c>
      <c r="AG7" s="756"/>
      <c r="AH7" s="756"/>
      <c r="AI7" s="756"/>
      <c r="AJ7" s="757"/>
      <c r="AK7" s="758">
        <v>267</v>
      </c>
      <c r="AL7" s="759"/>
      <c r="AM7" s="759"/>
      <c r="AN7" s="759"/>
      <c r="AO7" s="759"/>
      <c r="AP7" s="759">
        <v>16839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550</v>
      </c>
      <c r="BT7" s="747"/>
      <c r="BU7" s="747"/>
      <c r="BV7" s="747"/>
      <c r="BW7" s="747"/>
      <c r="BX7" s="747"/>
      <c r="BY7" s="747"/>
      <c r="BZ7" s="747"/>
      <c r="CA7" s="747"/>
      <c r="CB7" s="747"/>
      <c r="CC7" s="747"/>
      <c r="CD7" s="747"/>
      <c r="CE7" s="747"/>
      <c r="CF7" s="747"/>
      <c r="CG7" s="762"/>
      <c r="CH7" s="743">
        <v>-3</v>
      </c>
      <c r="CI7" s="744"/>
      <c r="CJ7" s="744"/>
      <c r="CK7" s="744"/>
      <c r="CL7" s="745"/>
      <c r="CM7" s="743">
        <v>10</v>
      </c>
      <c r="CN7" s="744"/>
      <c r="CO7" s="744"/>
      <c r="CP7" s="744"/>
      <c r="CQ7" s="745"/>
      <c r="CR7" s="743">
        <v>1</v>
      </c>
      <c r="CS7" s="744"/>
      <c r="CT7" s="744"/>
      <c r="CU7" s="744"/>
      <c r="CV7" s="745"/>
      <c r="CW7" s="743" t="s">
        <v>549</v>
      </c>
      <c r="CX7" s="744"/>
      <c r="CY7" s="744"/>
      <c r="CZ7" s="744"/>
      <c r="DA7" s="745"/>
      <c r="DB7" s="743" t="s">
        <v>549</v>
      </c>
      <c r="DC7" s="744"/>
      <c r="DD7" s="744"/>
      <c r="DE7" s="744"/>
      <c r="DF7" s="745"/>
      <c r="DG7" s="743" t="s">
        <v>549</v>
      </c>
      <c r="DH7" s="744"/>
      <c r="DI7" s="744"/>
      <c r="DJ7" s="744"/>
      <c r="DK7" s="745"/>
      <c r="DL7" s="743" t="s">
        <v>549</v>
      </c>
      <c r="DM7" s="744"/>
      <c r="DN7" s="744"/>
      <c r="DO7" s="744"/>
      <c r="DP7" s="745"/>
      <c r="DQ7" s="743" t="s">
        <v>549</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551</v>
      </c>
      <c r="BT8" s="774"/>
      <c r="BU8" s="774"/>
      <c r="BV8" s="774"/>
      <c r="BW8" s="774"/>
      <c r="BX8" s="774"/>
      <c r="BY8" s="774"/>
      <c r="BZ8" s="774"/>
      <c r="CA8" s="774"/>
      <c r="CB8" s="774"/>
      <c r="CC8" s="774"/>
      <c r="CD8" s="774"/>
      <c r="CE8" s="774"/>
      <c r="CF8" s="774"/>
      <c r="CG8" s="775"/>
      <c r="CH8" s="776">
        <v>-6</v>
      </c>
      <c r="CI8" s="777"/>
      <c r="CJ8" s="777"/>
      <c r="CK8" s="777"/>
      <c r="CL8" s="778"/>
      <c r="CM8" s="776">
        <v>17</v>
      </c>
      <c r="CN8" s="777"/>
      <c r="CO8" s="777"/>
      <c r="CP8" s="777"/>
      <c r="CQ8" s="778"/>
      <c r="CR8" s="776">
        <v>2</v>
      </c>
      <c r="CS8" s="777"/>
      <c r="CT8" s="777"/>
      <c r="CU8" s="777"/>
      <c r="CV8" s="778"/>
      <c r="CW8" s="776" t="s">
        <v>549</v>
      </c>
      <c r="CX8" s="777"/>
      <c r="CY8" s="777"/>
      <c r="CZ8" s="777"/>
      <c r="DA8" s="778"/>
      <c r="DB8" s="776" t="s">
        <v>549</v>
      </c>
      <c r="DC8" s="777"/>
      <c r="DD8" s="777"/>
      <c r="DE8" s="777"/>
      <c r="DF8" s="778"/>
      <c r="DG8" s="776" t="s">
        <v>549</v>
      </c>
      <c r="DH8" s="777"/>
      <c r="DI8" s="777"/>
      <c r="DJ8" s="777"/>
      <c r="DK8" s="778"/>
      <c r="DL8" s="776" t="s">
        <v>549</v>
      </c>
      <c r="DM8" s="777"/>
      <c r="DN8" s="777"/>
      <c r="DO8" s="777"/>
      <c r="DP8" s="778"/>
      <c r="DQ8" s="776" t="s">
        <v>549</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552</v>
      </c>
      <c r="BT9" s="774"/>
      <c r="BU9" s="774"/>
      <c r="BV9" s="774"/>
      <c r="BW9" s="774"/>
      <c r="BX9" s="774"/>
      <c r="BY9" s="774"/>
      <c r="BZ9" s="774"/>
      <c r="CA9" s="774"/>
      <c r="CB9" s="774"/>
      <c r="CC9" s="774"/>
      <c r="CD9" s="774"/>
      <c r="CE9" s="774"/>
      <c r="CF9" s="774"/>
      <c r="CG9" s="775"/>
      <c r="CH9" s="776">
        <v>1</v>
      </c>
      <c r="CI9" s="777"/>
      <c r="CJ9" s="777"/>
      <c r="CK9" s="777"/>
      <c r="CL9" s="778"/>
      <c r="CM9" s="776">
        <v>252</v>
      </c>
      <c r="CN9" s="777"/>
      <c r="CO9" s="777"/>
      <c r="CP9" s="777"/>
      <c r="CQ9" s="778"/>
      <c r="CR9" s="776">
        <v>3</v>
      </c>
      <c r="CS9" s="777"/>
      <c r="CT9" s="777"/>
      <c r="CU9" s="777"/>
      <c r="CV9" s="778"/>
      <c r="CW9" s="776">
        <v>3</v>
      </c>
      <c r="CX9" s="777"/>
      <c r="CY9" s="777"/>
      <c r="CZ9" s="777"/>
      <c r="DA9" s="778"/>
      <c r="DB9" s="776" t="s">
        <v>549</v>
      </c>
      <c r="DC9" s="777"/>
      <c r="DD9" s="777"/>
      <c r="DE9" s="777"/>
      <c r="DF9" s="778"/>
      <c r="DG9" s="776">
        <v>138</v>
      </c>
      <c r="DH9" s="777"/>
      <c r="DI9" s="777"/>
      <c r="DJ9" s="777"/>
      <c r="DK9" s="778"/>
      <c r="DL9" s="776" t="s">
        <v>549</v>
      </c>
      <c r="DM9" s="777"/>
      <c r="DN9" s="777"/>
      <c r="DO9" s="777"/>
      <c r="DP9" s="778"/>
      <c r="DQ9" s="776" t="s">
        <v>549</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605</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3069</v>
      </c>
      <c r="R28" s="823"/>
      <c r="S28" s="823"/>
      <c r="T28" s="823"/>
      <c r="U28" s="823"/>
      <c r="V28" s="823">
        <v>3044</v>
      </c>
      <c r="W28" s="823"/>
      <c r="X28" s="823"/>
      <c r="Y28" s="823"/>
      <c r="Z28" s="823"/>
      <c r="AA28" s="823">
        <v>25</v>
      </c>
      <c r="AB28" s="823"/>
      <c r="AC28" s="823"/>
      <c r="AD28" s="823"/>
      <c r="AE28" s="824"/>
      <c r="AF28" s="825">
        <v>25</v>
      </c>
      <c r="AG28" s="823"/>
      <c r="AH28" s="823"/>
      <c r="AI28" s="823"/>
      <c r="AJ28" s="826"/>
      <c r="AK28" s="827">
        <v>245</v>
      </c>
      <c r="AL28" s="828"/>
      <c r="AM28" s="828"/>
      <c r="AN28" s="828"/>
      <c r="AO28" s="828"/>
      <c r="AP28" s="828" t="s">
        <v>549</v>
      </c>
      <c r="AQ28" s="828"/>
      <c r="AR28" s="828"/>
      <c r="AS28" s="828"/>
      <c r="AT28" s="828"/>
      <c r="AU28" s="828" t="s">
        <v>549</v>
      </c>
      <c r="AV28" s="828"/>
      <c r="AW28" s="828"/>
      <c r="AX28" s="828"/>
      <c r="AY28" s="828"/>
      <c r="AZ28" s="829" t="s">
        <v>549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1</v>
      </c>
      <c r="R29" s="784"/>
      <c r="S29" s="784"/>
      <c r="T29" s="784"/>
      <c r="U29" s="784"/>
      <c r="V29" s="784">
        <v>1</v>
      </c>
      <c r="W29" s="784"/>
      <c r="X29" s="784"/>
      <c r="Y29" s="784"/>
      <c r="Z29" s="784"/>
      <c r="AA29" s="784">
        <v>0</v>
      </c>
      <c r="AB29" s="784"/>
      <c r="AC29" s="784"/>
      <c r="AD29" s="784"/>
      <c r="AE29" s="785"/>
      <c r="AF29" s="786">
        <v>0</v>
      </c>
      <c r="AG29" s="787"/>
      <c r="AH29" s="787"/>
      <c r="AI29" s="787"/>
      <c r="AJ29" s="788"/>
      <c r="AK29" s="834">
        <v>1</v>
      </c>
      <c r="AL29" s="830"/>
      <c r="AM29" s="830"/>
      <c r="AN29" s="830"/>
      <c r="AO29" s="830"/>
      <c r="AP29" s="830" t="s">
        <v>549</v>
      </c>
      <c r="AQ29" s="830"/>
      <c r="AR29" s="830"/>
      <c r="AS29" s="830"/>
      <c r="AT29" s="830"/>
      <c r="AU29" s="830" t="s">
        <v>549</v>
      </c>
      <c r="AV29" s="830"/>
      <c r="AW29" s="830"/>
      <c r="AX29" s="830"/>
      <c r="AY29" s="830"/>
      <c r="AZ29" s="831" t="s">
        <v>549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895</v>
      </c>
      <c r="R30" s="784"/>
      <c r="S30" s="784"/>
      <c r="T30" s="784"/>
      <c r="U30" s="784"/>
      <c r="V30" s="784">
        <v>885</v>
      </c>
      <c r="W30" s="784"/>
      <c r="X30" s="784"/>
      <c r="Y30" s="784"/>
      <c r="Z30" s="784"/>
      <c r="AA30" s="784">
        <v>10</v>
      </c>
      <c r="AB30" s="784"/>
      <c r="AC30" s="784"/>
      <c r="AD30" s="784"/>
      <c r="AE30" s="785"/>
      <c r="AF30" s="786">
        <v>10</v>
      </c>
      <c r="AG30" s="787"/>
      <c r="AH30" s="787"/>
      <c r="AI30" s="787"/>
      <c r="AJ30" s="788"/>
      <c r="AK30" s="834">
        <v>522</v>
      </c>
      <c r="AL30" s="830"/>
      <c r="AM30" s="830"/>
      <c r="AN30" s="830"/>
      <c r="AO30" s="830"/>
      <c r="AP30" s="830" t="s">
        <v>549</v>
      </c>
      <c r="AQ30" s="830"/>
      <c r="AR30" s="830"/>
      <c r="AS30" s="830"/>
      <c r="AT30" s="830"/>
      <c r="AU30" s="830" t="s">
        <v>549</v>
      </c>
      <c r="AV30" s="830"/>
      <c r="AW30" s="830"/>
      <c r="AX30" s="830"/>
      <c r="AY30" s="830"/>
      <c r="AZ30" s="831" t="s">
        <v>549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815</v>
      </c>
      <c r="R31" s="784"/>
      <c r="S31" s="784"/>
      <c r="T31" s="784"/>
      <c r="U31" s="784"/>
      <c r="V31" s="784">
        <v>757</v>
      </c>
      <c r="W31" s="784"/>
      <c r="X31" s="784"/>
      <c r="Y31" s="784"/>
      <c r="Z31" s="784"/>
      <c r="AA31" s="784">
        <v>58</v>
      </c>
      <c r="AB31" s="784"/>
      <c r="AC31" s="784"/>
      <c r="AD31" s="784"/>
      <c r="AE31" s="785"/>
      <c r="AF31" s="786">
        <v>385</v>
      </c>
      <c r="AG31" s="787"/>
      <c r="AH31" s="787"/>
      <c r="AI31" s="787"/>
      <c r="AJ31" s="788"/>
      <c r="AK31" s="834">
        <v>177</v>
      </c>
      <c r="AL31" s="830"/>
      <c r="AM31" s="830"/>
      <c r="AN31" s="830"/>
      <c r="AO31" s="830"/>
      <c r="AP31" s="830">
        <v>2807</v>
      </c>
      <c r="AQ31" s="830"/>
      <c r="AR31" s="830"/>
      <c r="AS31" s="830"/>
      <c r="AT31" s="830"/>
      <c r="AU31" s="830">
        <v>1314</v>
      </c>
      <c r="AV31" s="830"/>
      <c r="AW31" s="830"/>
      <c r="AX31" s="830"/>
      <c r="AY31" s="830"/>
      <c r="AZ31" s="831" t="s">
        <v>549</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862</v>
      </c>
      <c r="R32" s="784"/>
      <c r="S32" s="784"/>
      <c r="T32" s="784"/>
      <c r="U32" s="784"/>
      <c r="V32" s="784">
        <v>841</v>
      </c>
      <c r="W32" s="784"/>
      <c r="X32" s="784"/>
      <c r="Y32" s="784"/>
      <c r="Z32" s="784"/>
      <c r="AA32" s="784">
        <v>32</v>
      </c>
      <c r="AB32" s="784"/>
      <c r="AC32" s="784"/>
      <c r="AD32" s="784"/>
      <c r="AE32" s="785"/>
      <c r="AF32" s="786">
        <v>321</v>
      </c>
      <c r="AG32" s="787"/>
      <c r="AH32" s="787"/>
      <c r="AI32" s="787"/>
      <c r="AJ32" s="788"/>
      <c r="AK32" s="834">
        <v>397</v>
      </c>
      <c r="AL32" s="830"/>
      <c r="AM32" s="830"/>
      <c r="AN32" s="830"/>
      <c r="AO32" s="830"/>
      <c r="AP32" s="830">
        <v>6314</v>
      </c>
      <c r="AQ32" s="830"/>
      <c r="AR32" s="830"/>
      <c r="AS32" s="830"/>
      <c r="AT32" s="830"/>
      <c r="AU32" s="830">
        <v>5941</v>
      </c>
      <c r="AV32" s="830"/>
      <c r="AW32" s="830"/>
      <c r="AX32" s="830"/>
      <c r="AY32" s="830"/>
      <c r="AZ32" s="831" t="s">
        <v>549</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5"/>
      <c r="BA34" s="836"/>
      <c r="BB34" s="836"/>
      <c r="BC34" s="836"/>
      <c r="BD34" s="837"/>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8"/>
      <c r="R50" s="839"/>
      <c r="S50" s="839"/>
      <c r="T50" s="839"/>
      <c r="U50" s="839"/>
      <c r="V50" s="839"/>
      <c r="W50" s="839"/>
      <c r="X50" s="839"/>
      <c r="Y50" s="839"/>
      <c r="Z50" s="839"/>
      <c r="AA50" s="839"/>
      <c r="AB50" s="839"/>
      <c r="AC50" s="839"/>
      <c r="AD50" s="839"/>
      <c r="AE50" s="840"/>
      <c r="AF50" s="786"/>
      <c r="AG50" s="787"/>
      <c r="AH50" s="787"/>
      <c r="AI50" s="787"/>
      <c r="AJ50" s="788"/>
      <c r="AK50" s="842"/>
      <c r="AL50" s="839"/>
      <c r="AM50" s="839"/>
      <c r="AN50" s="839"/>
      <c r="AO50" s="839"/>
      <c r="AP50" s="839"/>
      <c r="AQ50" s="839"/>
      <c r="AR50" s="839"/>
      <c r="AS50" s="839"/>
      <c r="AT50" s="839"/>
      <c r="AU50" s="839"/>
      <c r="AV50" s="839"/>
      <c r="AW50" s="839"/>
      <c r="AX50" s="839"/>
      <c r="AY50" s="839"/>
      <c r="AZ50" s="841"/>
      <c r="BA50" s="841"/>
      <c r="BB50" s="841"/>
      <c r="BC50" s="841"/>
      <c r="BD50" s="841"/>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8"/>
      <c r="R51" s="839"/>
      <c r="S51" s="839"/>
      <c r="T51" s="839"/>
      <c r="U51" s="839"/>
      <c r="V51" s="839"/>
      <c r="W51" s="839"/>
      <c r="X51" s="839"/>
      <c r="Y51" s="839"/>
      <c r="Z51" s="839"/>
      <c r="AA51" s="839"/>
      <c r="AB51" s="839"/>
      <c r="AC51" s="839"/>
      <c r="AD51" s="839"/>
      <c r="AE51" s="840"/>
      <c r="AF51" s="786"/>
      <c r="AG51" s="787"/>
      <c r="AH51" s="787"/>
      <c r="AI51" s="787"/>
      <c r="AJ51" s="788"/>
      <c r="AK51" s="842"/>
      <c r="AL51" s="839"/>
      <c r="AM51" s="839"/>
      <c r="AN51" s="839"/>
      <c r="AO51" s="839"/>
      <c r="AP51" s="839"/>
      <c r="AQ51" s="839"/>
      <c r="AR51" s="839"/>
      <c r="AS51" s="839"/>
      <c r="AT51" s="839"/>
      <c r="AU51" s="839"/>
      <c r="AV51" s="839"/>
      <c r="AW51" s="839"/>
      <c r="AX51" s="839"/>
      <c r="AY51" s="839"/>
      <c r="AZ51" s="841"/>
      <c r="BA51" s="841"/>
      <c r="BB51" s="841"/>
      <c r="BC51" s="841"/>
      <c r="BD51" s="841"/>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8"/>
      <c r="R52" s="839"/>
      <c r="S52" s="839"/>
      <c r="T52" s="839"/>
      <c r="U52" s="839"/>
      <c r="V52" s="839"/>
      <c r="W52" s="839"/>
      <c r="X52" s="839"/>
      <c r="Y52" s="839"/>
      <c r="Z52" s="839"/>
      <c r="AA52" s="839"/>
      <c r="AB52" s="839"/>
      <c r="AC52" s="839"/>
      <c r="AD52" s="839"/>
      <c r="AE52" s="840"/>
      <c r="AF52" s="786"/>
      <c r="AG52" s="787"/>
      <c r="AH52" s="787"/>
      <c r="AI52" s="787"/>
      <c r="AJ52" s="788"/>
      <c r="AK52" s="842"/>
      <c r="AL52" s="839"/>
      <c r="AM52" s="839"/>
      <c r="AN52" s="839"/>
      <c r="AO52" s="839"/>
      <c r="AP52" s="839"/>
      <c r="AQ52" s="839"/>
      <c r="AR52" s="839"/>
      <c r="AS52" s="839"/>
      <c r="AT52" s="839"/>
      <c r="AU52" s="839"/>
      <c r="AV52" s="839"/>
      <c r="AW52" s="839"/>
      <c r="AX52" s="839"/>
      <c r="AY52" s="839"/>
      <c r="AZ52" s="841"/>
      <c r="BA52" s="841"/>
      <c r="BB52" s="841"/>
      <c r="BC52" s="841"/>
      <c r="BD52" s="841"/>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8"/>
      <c r="R53" s="839"/>
      <c r="S53" s="839"/>
      <c r="T53" s="839"/>
      <c r="U53" s="839"/>
      <c r="V53" s="839"/>
      <c r="W53" s="839"/>
      <c r="X53" s="839"/>
      <c r="Y53" s="839"/>
      <c r="Z53" s="839"/>
      <c r="AA53" s="839"/>
      <c r="AB53" s="839"/>
      <c r="AC53" s="839"/>
      <c r="AD53" s="839"/>
      <c r="AE53" s="840"/>
      <c r="AF53" s="786"/>
      <c r="AG53" s="787"/>
      <c r="AH53" s="787"/>
      <c r="AI53" s="787"/>
      <c r="AJ53" s="788"/>
      <c r="AK53" s="842"/>
      <c r="AL53" s="839"/>
      <c r="AM53" s="839"/>
      <c r="AN53" s="839"/>
      <c r="AO53" s="839"/>
      <c r="AP53" s="839"/>
      <c r="AQ53" s="839"/>
      <c r="AR53" s="839"/>
      <c r="AS53" s="839"/>
      <c r="AT53" s="839"/>
      <c r="AU53" s="839"/>
      <c r="AV53" s="839"/>
      <c r="AW53" s="839"/>
      <c r="AX53" s="839"/>
      <c r="AY53" s="839"/>
      <c r="AZ53" s="841"/>
      <c r="BA53" s="841"/>
      <c r="BB53" s="841"/>
      <c r="BC53" s="841"/>
      <c r="BD53" s="841"/>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8"/>
      <c r="R54" s="839"/>
      <c r="S54" s="839"/>
      <c r="T54" s="839"/>
      <c r="U54" s="839"/>
      <c r="V54" s="839"/>
      <c r="W54" s="839"/>
      <c r="X54" s="839"/>
      <c r="Y54" s="839"/>
      <c r="Z54" s="839"/>
      <c r="AA54" s="839"/>
      <c r="AB54" s="839"/>
      <c r="AC54" s="839"/>
      <c r="AD54" s="839"/>
      <c r="AE54" s="840"/>
      <c r="AF54" s="786"/>
      <c r="AG54" s="787"/>
      <c r="AH54" s="787"/>
      <c r="AI54" s="787"/>
      <c r="AJ54" s="788"/>
      <c r="AK54" s="842"/>
      <c r="AL54" s="839"/>
      <c r="AM54" s="839"/>
      <c r="AN54" s="839"/>
      <c r="AO54" s="839"/>
      <c r="AP54" s="839"/>
      <c r="AQ54" s="839"/>
      <c r="AR54" s="839"/>
      <c r="AS54" s="839"/>
      <c r="AT54" s="839"/>
      <c r="AU54" s="839"/>
      <c r="AV54" s="839"/>
      <c r="AW54" s="839"/>
      <c r="AX54" s="839"/>
      <c r="AY54" s="839"/>
      <c r="AZ54" s="841"/>
      <c r="BA54" s="841"/>
      <c r="BB54" s="841"/>
      <c r="BC54" s="841"/>
      <c r="BD54" s="841"/>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8"/>
      <c r="R55" s="839"/>
      <c r="S55" s="839"/>
      <c r="T55" s="839"/>
      <c r="U55" s="839"/>
      <c r="V55" s="839"/>
      <c r="W55" s="839"/>
      <c r="X55" s="839"/>
      <c r="Y55" s="839"/>
      <c r="Z55" s="839"/>
      <c r="AA55" s="839"/>
      <c r="AB55" s="839"/>
      <c r="AC55" s="839"/>
      <c r="AD55" s="839"/>
      <c r="AE55" s="840"/>
      <c r="AF55" s="786"/>
      <c r="AG55" s="787"/>
      <c r="AH55" s="787"/>
      <c r="AI55" s="787"/>
      <c r="AJ55" s="788"/>
      <c r="AK55" s="842"/>
      <c r="AL55" s="839"/>
      <c r="AM55" s="839"/>
      <c r="AN55" s="839"/>
      <c r="AO55" s="839"/>
      <c r="AP55" s="839"/>
      <c r="AQ55" s="839"/>
      <c r="AR55" s="839"/>
      <c r="AS55" s="839"/>
      <c r="AT55" s="839"/>
      <c r="AU55" s="839"/>
      <c r="AV55" s="839"/>
      <c r="AW55" s="839"/>
      <c r="AX55" s="839"/>
      <c r="AY55" s="839"/>
      <c r="AZ55" s="841"/>
      <c r="BA55" s="841"/>
      <c r="BB55" s="841"/>
      <c r="BC55" s="841"/>
      <c r="BD55" s="841"/>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8"/>
      <c r="R56" s="839"/>
      <c r="S56" s="839"/>
      <c r="T56" s="839"/>
      <c r="U56" s="839"/>
      <c r="V56" s="839"/>
      <c r="W56" s="839"/>
      <c r="X56" s="839"/>
      <c r="Y56" s="839"/>
      <c r="Z56" s="839"/>
      <c r="AA56" s="839"/>
      <c r="AB56" s="839"/>
      <c r="AC56" s="839"/>
      <c r="AD56" s="839"/>
      <c r="AE56" s="840"/>
      <c r="AF56" s="786"/>
      <c r="AG56" s="787"/>
      <c r="AH56" s="787"/>
      <c r="AI56" s="787"/>
      <c r="AJ56" s="788"/>
      <c r="AK56" s="842"/>
      <c r="AL56" s="839"/>
      <c r="AM56" s="839"/>
      <c r="AN56" s="839"/>
      <c r="AO56" s="839"/>
      <c r="AP56" s="839"/>
      <c r="AQ56" s="839"/>
      <c r="AR56" s="839"/>
      <c r="AS56" s="839"/>
      <c r="AT56" s="839"/>
      <c r="AU56" s="839"/>
      <c r="AV56" s="839"/>
      <c r="AW56" s="839"/>
      <c r="AX56" s="839"/>
      <c r="AY56" s="839"/>
      <c r="AZ56" s="841"/>
      <c r="BA56" s="841"/>
      <c r="BB56" s="841"/>
      <c r="BC56" s="841"/>
      <c r="BD56" s="841"/>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8"/>
      <c r="R57" s="839"/>
      <c r="S57" s="839"/>
      <c r="T57" s="839"/>
      <c r="U57" s="839"/>
      <c r="V57" s="839"/>
      <c r="W57" s="839"/>
      <c r="X57" s="839"/>
      <c r="Y57" s="839"/>
      <c r="Z57" s="839"/>
      <c r="AA57" s="839"/>
      <c r="AB57" s="839"/>
      <c r="AC57" s="839"/>
      <c r="AD57" s="839"/>
      <c r="AE57" s="840"/>
      <c r="AF57" s="786"/>
      <c r="AG57" s="787"/>
      <c r="AH57" s="787"/>
      <c r="AI57" s="787"/>
      <c r="AJ57" s="788"/>
      <c r="AK57" s="842"/>
      <c r="AL57" s="839"/>
      <c r="AM57" s="839"/>
      <c r="AN57" s="839"/>
      <c r="AO57" s="839"/>
      <c r="AP57" s="839"/>
      <c r="AQ57" s="839"/>
      <c r="AR57" s="839"/>
      <c r="AS57" s="839"/>
      <c r="AT57" s="839"/>
      <c r="AU57" s="839"/>
      <c r="AV57" s="839"/>
      <c r="AW57" s="839"/>
      <c r="AX57" s="839"/>
      <c r="AY57" s="839"/>
      <c r="AZ57" s="841"/>
      <c r="BA57" s="841"/>
      <c r="BB57" s="841"/>
      <c r="BC57" s="841"/>
      <c r="BD57" s="841"/>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8"/>
      <c r="R58" s="839"/>
      <c r="S58" s="839"/>
      <c r="T58" s="839"/>
      <c r="U58" s="839"/>
      <c r="V58" s="839"/>
      <c r="W58" s="839"/>
      <c r="X58" s="839"/>
      <c r="Y58" s="839"/>
      <c r="Z58" s="839"/>
      <c r="AA58" s="839"/>
      <c r="AB58" s="839"/>
      <c r="AC58" s="839"/>
      <c r="AD58" s="839"/>
      <c r="AE58" s="840"/>
      <c r="AF58" s="786"/>
      <c r="AG58" s="787"/>
      <c r="AH58" s="787"/>
      <c r="AI58" s="787"/>
      <c r="AJ58" s="788"/>
      <c r="AK58" s="842"/>
      <c r="AL58" s="839"/>
      <c r="AM58" s="839"/>
      <c r="AN58" s="839"/>
      <c r="AO58" s="839"/>
      <c r="AP58" s="839"/>
      <c r="AQ58" s="839"/>
      <c r="AR58" s="839"/>
      <c r="AS58" s="839"/>
      <c r="AT58" s="839"/>
      <c r="AU58" s="839"/>
      <c r="AV58" s="839"/>
      <c r="AW58" s="839"/>
      <c r="AX58" s="839"/>
      <c r="AY58" s="839"/>
      <c r="AZ58" s="841"/>
      <c r="BA58" s="841"/>
      <c r="BB58" s="841"/>
      <c r="BC58" s="841"/>
      <c r="BD58" s="841"/>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8"/>
      <c r="R59" s="839"/>
      <c r="S59" s="839"/>
      <c r="T59" s="839"/>
      <c r="U59" s="839"/>
      <c r="V59" s="839"/>
      <c r="W59" s="839"/>
      <c r="X59" s="839"/>
      <c r="Y59" s="839"/>
      <c r="Z59" s="839"/>
      <c r="AA59" s="839"/>
      <c r="AB59" s="839"/>
      <c r="AC59" s="839"/>
      <c r="AD59" s="839"/>
      <c r="AE59" s="840"/>
      <c r="AF59" s="786"/>
      <c r="AG59" s="787"/>
      <c r="AH59" s="787"/>
      <c r="AI59" s="787"/>
      <c r="AJ59" s="788"/>
      <c r="AK59" s="842"/>
      <c r="AL59" s="839"/>
      <c r="AM59" s="839"/>
      <c r="AN59" s="839"/>
      <c r="AO59" s="839"/>
      <c r="AP59" s="839"/>
      <c r="AQ59" s="839"/>
      <c r="AR59" s="839"/>
      <c r="AS59" s="839"/>
      <c r="AT59" s="839"/>
      <c r="AU59" s="839"/>
      <c r="AV59" s="839"/>
      <c r="AW59" s="839"/>
      <c r="AX59" s="839"/>
      <c r="AY59" s="839"/>
      <c r="AZ59" s="841"/>
      <c r="BA59" s="841"/>
      <c r="BB59" s="841"/>
      <c r="BC59" s="841"/>
      <c r="BD59" s="841"/>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8"/>
      <c r="R60" s="839"/>
      <c r="S60" s="839"/>
      <c r="T60" s="839"/>
      <c r="U60" s="839"/>
      <c r="V60" s="839"/>
      <c r="W60" s="839"/>
      <c r="X60" s="839"/>
      <c r="Y60" s="839"/>
      <c r="Z60" s="839"/>
      <c r="AA60" s="839"/>
      <c r="AB60" s="839"/>
      <c r="AC60" s="839"/>
      <c r="AD60" s="839"/>
      <c r="AE60" s="840"/>
      <c r="AF60" s="786"/>
      <c r="AG60" s="787"/>
      <c r="AH60" s="787"/>
      <c r="AI60" s="787"/>
      <c r="AJ60" s="788"/>
      <c r="AK60" s="842"/>
      <c r="AL60" s="839"/>
      <c r="AM60" s="839"/>
      <c r="AN60" s="839"/>
      <c r="AO60" s="839"/>
      <c r="AP60" s="839"/>
      <c r="AQ60" s="839"/>
      <c r="AR60" s="839"/>
      <c r="AS60" s="839"/>
      <c r="AT60" s="839"/>
      <c r="AU60" s="839"/>
      <c r="AV60" s="839"/>
      <c r="AW60" s="839"/>
      <c r="AX60" s="839"/>
      <c r="AY60" s="839"/>
      <c r="AZ60" s="841"/>
      <c r="BA60" s="841"/>
      <c r="BB60" s="841"/>
      <c r="BC60" s="841"/>
      <c r="BD60" s="841"/>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8"/>
      <c r="R61" s="839"/>
      <c r="S61" s="839"/>
      <c r="T61" s="839"/>
      <c r="U61" s="839"/>
      <c r="V61" s="839"/>
      <c r="W61" s="839"/>
      <c r="X61" s="839"/>
      <c r="Y61" s="839"/>
      <c r="Z61" s="839"/>
      <c r="AA61" s="839"/>
      <c r="AB61" s="839"/>
      <c r="AC61" s="839"/>
      <c r="AD61" s="839"/>
      <c r="AE61" s="840"/>
      <c r="AF61" s="786"/>
      <c r="AG61" s="787"/>
      <c r="AH61" s="787"/>
      <c r="AI61" s="787"/>
      <c r="AJ61" s="788"/>
      <c r="AK61" s="842"/>
      <c r="AL61" s="839"/>
      <c r="AM61" s="839"/>
      <c r="AN61" s="839"/>
      <c r="AO61" s="839"/>
      <c r="AP61" s="839"/>
      <c r="AQ61" s="839"/>
      <c r="AR61" s="839"/>
      <c r="AS61" s="839"/>
      <c r="AT61" s="839"/>
      <c r="AU61" s="839"/>
      <c r="AV61" s="839"/>
      <c r="AW61" s="839"/>
      <c r="AX61" s="839"/>
      <c r="AY61" s="839"/>
      <c r="AZ61" s="841"/>
      <c r="BA61" s="841"/>
      <c r="BB61" s="841"/>
      <c r="BC61" s="841"/>
      <c r="BD61" s="841"/>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8"/>
      <c r="R62" s="839"/>
      <c r="S62" s="839"/>
      <c r="T62" s="839"/>
      <c r="U62" s="839"/>
      <c r="V62" s="839"/>
      <c r="W62" s="839"/>
      <c r="X62" s="839"/>
      <c r="Y62" s="839"/>
      <c r="Z62" s="839"/>
      <c r="AA62" s="839"/>
      <c r="AB62" s="839"/>
      <c r="AC62" s="839"/>
      <c r="AD62" s="839"/>
      <c r="AE62" s="840"/>
      <c r="AF62" s="786"/>
      <c r="AG62" s="787"/>
      <c r="AH62" s="787"/>
      <c r="AI62" s="787"/>
      <c r="AJ62" s="788"/>
      <c r="AK62" s="842"/>
      <c r="AL62" s="839"/>
      <c r="AM62" s="839"/>
      <c r="AN62" s="839"/>
      <c r="AO62" s="839"/>
      <c r="AP62" s="839"/>
      <c r="AQ62" s="839"/>
      <c r="AR62" s="839"/>
      <c r="AS62" s="839"/>
      <c r="AT62" s="839"/>
      <c r="AU62" s="839"/>
      <c r="AV62" s="839"/>
      <c r="AW62" s="839"/>
      <c r="AX62" s="839"/>
      <c r="AY62" s="839"/>
      <c r="AZ62" s="841"/>
      <c r="BA62" s="841"/>
      <c r="BB62" s="841"/>
      <c r="BC62" s="841"/>
      <c r="BD62" s="841"/>
      <c r="BE62" s="832"/>
      <c r="BF62" s="832"/>
      <c r="BG62" s="832"/>
      <c r="BH62" s="832"/>
      <c r="BI62" s="833"/>
      <c r="BJ62" s="850"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396</v>
      </c>
      <c r="C63" s="790"/>
      <c r="D63" s="790"/>
      <c r="E63" s="790"/>
      <c r="F63" s="790"/>
      <c r="G63" s="790"/>
      <c r="H63" s="790"/>
      <c r="I63" s="790"/>
      <c r="J63" s="790"/>
      <c r="K63" s="790"/>
      <c r="L63" s="790"/>
      <c r="M63" s="790"/>
      <c r="N63" s="790"/>
      <c r="O63" s="790"/>
      <c r="P63" s="791"/>
      <c r="Q63" s="843"/>
      <c r="R63" s="844"/>
      <c r="S63" s="844"/>
      <c r="T63" s="844"/>
      <c r="U63" s="844"/>
      <c r="V63" s="844"/>
      <c r="W63" s="844"/>
      <c r="X63" s="844"/>
      <c r="Y63" s="844"/>
      <c r="Z63" s="844"/>
      <c r="AA63" s="844"/>
      <c r="AB63" s="844"/>
      <c r="AC63" s="844"/>
      <c r="AD63" s="844"/>
      <c r="AE63" s="845"/>
      <c r="AF63" s="846">
        <v>740</v>
      </c>
      <c r="AG63" s="847"/>
      <c r="AH63" s="847"/>
      <c r="AI63" s="847"/>
      <c r="AJ63" s="848"/>
      <c r="AK63" s="849"/>
      <c r="AL63" s="844"/>
      <c r="AM63" s="844"/>
      <c r="AN63" s="844"/>
      <c r="AO63" s="844"/>
      <c r="AP63" s="847"/>
      <c r="AQ63" s="847"/>
      <c r="AR63" s="847"/>
      <c r="AS63" s="847"/>
      <c r="AT63" s="847"/>
      <c r="AU63" s="847"/>
      <c r="AV63" s="847"/>
      <c r="AW63" s="847"/>
      <c r="AX63" s="847"/>
      <c r="AY63" s="847"/>
      <c r="AZ63" s="851"/>
      <c r="BA63" s="851"/>
      <c r="BB63" s="851"/>
      <c r="BC63" s="851"/>
      <c r="BD63" s="851"/>
      <c r="BE63" s="852"/>
      <c r="BF63" s="852"/>
      <c r="BG63" s="852"/>
      <c r="BH63" s="852"/>
      <c r="BI63" s="853"/>
      <c r="BJ63" s="854" t="s">
        <v>122</v>
      </c>
      <c r="BK63" s="855"/>
      <c r="BL63" s="855"/>
      <c r="BM63" s="855"/>
      <c r="BN63" s="856"/>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7" t="s">
        <v>384</v>
      </c>
      <c r="AG66" s="815"/>
      <c r="AH66" s="815"/>
      <c r="AI66" s="815"/>
      <c r="AJ66" s="858"/>
      <c r="AK66" s="733" t="s">
        <v>385</v>
      </c>
      <c r="AL66" s="728"/>
      <c r="AM66" s="728"/>
      <c r="AN66" s="728"/>
      <c r="AO66" s="729"/>
      <c r="AP66" s="733" t="s">
        <v>386</v>
      </c>
      <c r="AQ66" s="734"/>
      <c r="AR66" s="734"/>
      <c r="AS66" s="734"/>
      <c r="AT66" s="735"/>
      <c r="AU66" s="733" t="s">
        <v>399</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62"/>
      <c r="BT66" s="863"/>
      <c r="BU66" s="863"/>
      <c r="BV66" s="863"/>
      <c r="BW66" s="863"/>
      <c r="BX66" s="863"/>
      <c r="BY66" s="863"/>
      <c r="BZ66" s="863"/>
      <c r="CA66" s="863"/>
      <c r="CB66" s="863"/>
      <c r="CC66" s="863"/>
      <c r="CD66" s="863"/>
      <c r="CE66" s="863"/>
      <c r="CF66" s="863"/>
      <c r="CG66" s="868"/>
      <c r="CH66" s="865"/>
      <c r="CI66" s="866"/>
      <c r="CJ66" s="866"/>
      <c r="CK66" s="866"/>
      <c r="CL66" s="867"/>
      <c r="CM66" s="865"/>
      <c r="CN66" s="866"/>
      <c r="CO66" s="866"/>
      <c r="CP66" s="866"/>
      <c r="CQ66" s="867"/>
      <c r="CR66" s="865"/>
      <c r="CS66" s="866"/>
      <c r="CT66" s="866"/>
      <c r="CU66" s="866"/>
      <c r="CV66" s="867"/>
      <c r="CW66" s="865"/>
      <c r="CX66" s="866"/>
      <c r="CY66" s="866"/>
      <c r="CZ66" s="866"/>
      <c r="DA66" s="867"/>
      <c r="DB66" s="865"/>
      <c r="DC66" s="866"/>
      <c r="DD66" s="866"/>
      <c r="DE66" s="866"/>
      <c r="DF66" s="867"/>
      <c r="DG66" s="865"/>
      <c r="DH66" s="866"/>
      <c r="DI66" s="866"/>
      <c r="DJ66" s="866"/>
      <c r="DK66" s="867"/>
      <c r="DL66" s="865"/>
      <c r="DM66" s="866"/>
      <c r="DN66" s="866"/>
      <c r="DO66" s="866"/>
      <c r="DP66" s="867"/>
      <c r="DQ66" s="865"/>
      <c r="DR66" s="866"/>
      <c r="DS66" s="866"/>
      <c r="DT66" s="866"/>
      <c r="DU66" s="867"/>
      <c r="DV66" s="862"/>
      <c r="DW66" s="863"/>
      <c r="DX66" s="863"/>
      <c r="DY66" s="863"/>
      <c r="DZ66" s="864"/>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9"/>
      <c r="AG67" s="818"/>
      <c r="AH67" s="818"/>
      <c r="AI67" s="818"/>
      <c r="AJ67" s="860"/>
      <c r="AK67" s="861"/>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2"/>
      <c r="BT67" s="863"/>
      <c r="BU67" s="863"/>
      <c r="BV67" s="863"/>
      <c r="BW67" s="863"/>
      <c r="BX67" s="863"/>
      <c r="BY67" s="863"/>
      <c r="BZ67" s="863"/>
      <c r="CA67" s="863"/>
      <c r="CB67" s="863"/>
      <c r="CC67" s="863"/>
      <c r="CD67" s="863"/>
      <c r="CE67" s="863"/>
      <c r="CF67" s="863"/>
      <c r="CG67" s="868"/>
      <c r="CH67" s="865"/>
      <c r="CI67" s="866"/>
      <c r="CJ67" s="866"/>
      <c r="CK67" s="866"/>
      <c r="CL67" s="867"/>
      <c r="CM67" s="865"/>
      <c r="CN67" s="866"/>
      <c r="CO67" s="866"/>
      <c r="CP67" s="866"/>
      <c r="CQ67" s="867"/>
      <c r="CR67" s="865"/>
      <c r="CS67" s="866"/>
      <c r="CT67" s="866"/>
      <c r="CU67" s="866"/>
      <c r="CV67" s="867"/>
      <c r="CW67" s="865"/>
      <c r="CX67" s="866"/>
      <c r="CY67" s="866"/>
      <c r="CZ67" s="866"/>
      <c r="DA67" s="867"/>
      <c r="DB67" s="865"/>
      <c r="DC67" s="866"/>
      <c r="DD67" s="866"/>
      <c r="DE67" s="866"/>
      <c r="DF67" s="867"/>
      <c r="DG67" s="865"/>
      <c r="DH67" s="866"/>
      <c r="DI67" s="866"/>
      <c r="DJ67" s="866"/>
      <c r="DK67" s="867"/>
      <c r="DL67" s="865"/>
      <c r="DM67" s="866"/>
      <c r="DN67" s="866"/>
      <c r="DO67" s="866"/>
      <c r="DP67" s="867"/>
      <c r="DQ67" s="865"/>
      <c r="DR67" s="866"/>
      <c r="DS67" s="866"/>
      <c r="DT67" s="866"/>
      <c r="DU67" s="867"/>
      <c r="DV67" s="862"/>
      <c r="DW67" s="863"/>
      <c r="DX67" s="863"/>
      <c r="DY67" s="863"/>
      <c r="DZ67" s="864"/>
      <c r="EA67" s="230"/>
    </row>
    <row r="68" spans="1:131" ht="26.25" customHeight="1" thickTop="1" x14ac:dyDescent="0.15">
      <c r="A68" s="236">
        <v>1</v>
      </c>
      <c r="B68" s="872" t="s">
        <v>543</v>
      </c>
      <c r="C68" s="873"/>
      <c r="D68" s="873"/>
      <c r="E68" s="873"/>
      <c r="F68" s="873"/>
      <c r="G68" s="873"/>
      <c r="H68" s="873"/>
      <c r="I68" s="873"/>
      <c r="J68" s="873"/>
      <c r="K68" s="873"/>
      <c r="L68" s="873"/>
      <c r="M68" s="873"/>
      <c r="N68" s="873"/>
      <c r="O68" s="873"/>
      <c r="P68" s="874"/>
      <c r="Q68" s="875">
        <v>1258</v>
      </c>
      <c r="R68" s="869"/>
      <c r="S68" s="869"/>
      <c r="T68" s="869"/>
      <c r="U68" s="869"/>
      <c r="V68" s="869">
        <v>1236</v>
      </c>
      <c r="W68" s="869"/>
      <c r="X68" s="869"/>
      <c r="Y68" s="869"/>
      <c r="Z68" s="869"/>
      <c r="AA68" s="869">
        <v>22</v>
      </c>
      <c r="AB68" s="869"/>
      <c r="AC68" s="869"/>
      <c r="AD68" s="869"/>
      <c r="AE68" s="869"/>
      <c r="AF68" s="869">
        <v>22</v>
      </c>
      <c r="AG68" s="869"/>
      <c r="AH68" s="869"/>
      <c r="AI68" s="869"/>
      <c r="AJ68" s="869"/>
      <c r="AK68" s="869" t="s">
        <v>549</v>
      </c>
      <c r="AL68" s="869"/>
      <c r="AM68" s="869"/>
      <c r="AN68" s="869"/>
      <c r="AO68" s="869"/>
      <c r="AP68" s="869">
        <v>690</v>
      </c>
      <c r="AQ68" s="869"/>
      <c r="AR68" s="869"/>
      <c r="AS68" s="869"/>
      <c r="AT68" s="869"/>
      <c r="AU68" s="869">
        <v>285</v>
      </c>
      <c r="AV68" s="869"/>
      <c r="AW68" s="869"/>
      <c r="AX68" s="869"/>
      <c r="AY68" s="869"/>
      <c r="AZ68" s="870"/>
      <c r="BA68" s="870"/>
      <c r="BB68" s="870"/>
      <c r="BC68" s="870"/>
      <c r="BD68" s="871"/>
      <c r="BE68" s="241"/>
      <c r="BF68" s="241"/>
      <c r="BG68" s="241"/>
      <c r="BH68" s="241"/>
      <c r="BI68" s="241"/>
      <c r="BJ68" s="241"/>
      <c r="BK68" s="241"/>
      <c r="BL68" s="241"/>
      <c r="BM68" s="241"/>
      <c r="BN68" s="241"/>
      <c r="BO68" s="241"/>
      <c r="BP68" s="241"/>
      <c r="BQ68" s="238">
        <v>62</v>
      </c>
      <c r="BR68" s="243"/>
      <c r="BS68" s="862"/>
      <c r="BT68" s="863"/>
      <c r="BU68" s="863"/>
      <c r="BV68" s="863"/>
      <c r="BW68" s="863"/>
      <c r="BX68" s="863"/>
      <c r="BY68" s="863"/>
      <c r="BZ68" s="863"/>
      <c r="CA68" s="863"/>
      <c r="CB68" s="863"/>
      <c r="CC68" s="863"/>
      <c r="CD68" s="863"/>
      <c r="CE68" s="863"/>
      <c r="CF68" s="863"/>
      <c r="CG68" s="868"/>
      <c r="CH68" s="865"/>
      <c r="CI68" s="866"/>
      <c r="CJ68" s="866"/>
      <c r="CK68" s="866"/>
      <c r="CL68" s="867"/>
      <c r="CM68" s="865"/>
      <c r="CN68" s="866"/>
      <c r="CO68" s="866"/>
      <c r="CP68" s="866"/>
      <c r="CQ68" s="867"/>
      <c r="CR68" s="865"/>
      <c r="CS68" s="866"/>
      <c r="CT68" s="866"/>
      <c r="CU68" s="866"/>
      <c r="CV68" s="867"/>
      <c r="CW68" s="865"/>
      <c r="CX68" s="866"/>
      <c r="CY68" s="866"/>
      <c r="CZ68" s="866"/>
      <c r="DA68" s="867"/>
      <c r="DB68" s="865"/>
      <c r="DC68" s="866"/>
      <c r="DD68" s="866"/>
      <c r="DE68" s="866"/>
      <c r="DF68" s="867"/>
      <c r="DG68" s="865"/>
      <c r="DH68" s="866"/>
      <c r="DI68" s="866"/>
      <c r="DJ68" s="866"/>
      <c r="DK68" s="867"/>
      <c r="DL68" s="865"/>
      <c r="DM68" s="866"/>
      <c r="DN68" s="866"/>
      <c r="DO68" s="866"/>
      <c r="DP68" s="867"/>
      <c r="DQ68" s="865"/>
      <c r="DR68" s="866"/>
      <c r="DS68" s="866"/>
      <c r="DT68" s="866"/>
      <c r="DU68" s="867"/>
      <c r="DV68" s="862"/>
      <c r="DW68" s="863"/>
      <c r="DX68" s="863"/>
      <c r="DY68" s="863"/>
      <c r="DZ68" s="864"/>
      <c r="EA68" s="230"/>
    </row>
    <row r="69" spans="1:131" ht="26.25" customHeight="1" x14ac:dyDescent="0.15">
      <c r="A69" s="238">
        <v>2</v>
      </c>
      <c r="B69" s="876" t="s">
        <v>544</v>
      </c>
      <c r="C69" s="877"/>
      <c r="D69" s="877"/>
      <c r="E69" s="877"/>
      <c r="F69" s="877"/>
      <c r="G69" s="877"/>
      <c r="H69" s="877"/>
      <c r="I69" s="877"/>
      <c r="J69" s="877"/>
      <c r="K69" s="877"/>
      <c r="L69" s="877"/>
      <c r="M69" s="877"/>
      <c r="N69" s="877"/>
      <c r="O69" s="877"/>
      <c r="P69" s="878"/>
      <c r="Q69" s="879">
        <v>4487</v>
      </c>
      <c r="R69" s="830"/>
      <c r="S69" s="830"/>
      <c r="T69" s="830"/>
      <c r="U69" s="830"/>
      <c r="V69" s="830">
        <v>4240</v>
      </c>
      <c r="W69" s="830"/>
      <c r="X69" s="830"/>
      <c r="Y69" s="830"/>
      <c r="Z69" s="830"/>
      <c r="AA69" s="830">
        <v>247</v>
      </c>
      <c r="AB69" s="830"/>
      <c r="AC69" s="830"/>
      <c r="AD69" s="830"/>
      <c r="AE69" s="830"/>
      <c r="AF69" s="830">
        <v>247</v>
      </c>
      <c r="AG69" s="830"/>
      <c r="AH69" s="830"/>
      <c r="AI69" s="830"/>
      <c r="AJ69" s="830"/>
      <c r="AK69" s="830" t="s">
        <v>549</v>
      </c>
      <c r="AL69" s="830"/>
      <c r="AM69" s="830"/>
      <c r="AN69" s="830"/>
      <c r="AO69" s="830"/>
      <c r="AP69" s="830" t="s">
        <v>549</v>
      </c>
      <c r="AQ69" s="830"/>
      <c r="AR69" s="830"/>
      <c r="AS69" s="830"/>
      <c r="AT69" s="830"/>
      <c r="AU69" s="830" t="s">
        <v>549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62"/>
      <c r="BT69" s="863"/>
      <c r="BU69" s="863"/>
      <c r="BV69" s="863"/>
      <c r="BW69" s="863"/>
      <c r="BX69" s="863"/>
      <c r="BY69" s="863"/>
      <c r="BZ69" s="863"/>
      <c r="CA69" s="863"/>
      <c r="CB69" s="863"/>
      <c r="CC69" s="863"/>
      <c r="CD69" s="863"/>
      <c r="CE69" s="863"/>
      <c r="CF69" s="863"/>
      <c r="CG69" s="868"/>
      <c r="CH69" s="865"/>
      <c r="CI69" s="866"/>
      <c r="CJ69" s="866"/>
      <c r="CK69" s="866"/>
      <c r="CL69" s="867"/>
      <c r="CM69" s="865"/>
      <c r="CN69" s="866"/>
      <c r="CO69" s="866"/>
      <c r="CP69" s="866"/>
      <c r="CQ69" s="867"/>
      <c r="CR69" s="865"/>
      <c r="CS69" s="866"/>
      <c r="CT69" s="866"/>
      <c r="CU69" s="866"/>
      <c r="CV69" s="867"/>
      <c r="CW69" s="865"/>
      <c r="CX69" s="866"/>
      <c r="CY69" s="866"/>
      <c r="CZ69" s="866"/>
      <c r="DA69" s="867"/>
      <c r="DB69" s="865"/>
      <c r="DC69" s="866"/>
      <c r="DD69" s="866"/>
      <c r="DE69" s="866"/>
      <c r="DF69" s="867"/>
      <c r="DG69" s="865"/>
      <c r="DH69" s="866"/>
      <c r="DI69" s="866"/>
      <c r="DJ69" s="866"/>
      <c r="DK69" s="867"/>
      <c r="DL69" s="865"/>
      <c r="DM69" s="866"/>
      <c r="DN69" s="866"/>
      <c r="DO69" s="866"/>
      <c r="DP69" s="867"/>
      <c r="DQ69" s="865"/>
      <c r="DR69" s="866"/>
      <c r="DS69" s="866"/>
      <c r="DT69" s="866"/>
      <c r="DU69" s="867"/>
      <c r="DV69" s="862"/>
      <c r="DW69" s="863"/>
      <c r="DX69" s="863"/>
      <c r="DY69" s="863"/>
      <c r="DZ69" s="864"/>
      <c r="EA69" s="230"/>
    </row>
    <row r="70" spans="1:131" ht="26.25" customHeight="1" x14ac:dyDescent="0.15">
      <c r="A70" s="238">
        <v>3</v>
      </c>
      <c r="B70" s="876" t="s">
        <v>545</v>
      </c>
      <c r="C70" s="877"/>
      <c r="D70" s="877"/>
      <c r="E70" s="877"/>
      <c r="F70" s="877"/>
      <c r="G70" s="877"/>
      <c r="H70" s="877"/>
      <c r="I70" s="877"/>
      <c r="J70" s="877"/>
      <c r="K70" s="877"/>
      <c r="L70" s="877"/>
      <c r="M70" s="877"/>
      <c r="N70" s="877"/>
      <c r="O70" s="877"/>
      <c r="P70" s="878"/>
      <c r="Q70" s="879">
        <v>1128</v>
      </c>
      <c r="R70" s="830"/>
      <c r="S70" s="830"/>
      <c r="T70" s="830"/>
      <c r="U70" s="830"/>
      <c r="V70" s="830">
        <v>1096</v>
      </c>
      <c r="W70" s="830"/>
      <c r="X70" s="830"/>
      <c r="Y70" s="830"/>
      <c r="Z70" s="830"/>
      <c r="AA70" s="830">
        <v>32</v>
      </c>
      <c r="AB70" s="830"/>
      <c r="AC70" s="830"/>
      <c r="AD70" s="830"/>
      <c r="AE70" s="830"/>
      <c r="AF70" s="830">
        <v>32</v>
      </c>
      <c r="AG70" s="830"/>
      <c r="AH70" s="830"/>
      <c r="AI70" s="830"/>
      <c r="AJ70" s="830"/>
      <c r="AK70" s="830">
        <v>5</v>
      </c>
      <c r="AL70" s="830"/>
      <c r="AM70" s="830"/>
      <c r="AN70" s="830"/>
      <c r="AO70" s="830"/>
      <c r="AP70" s="830" t="s">
        <v>549</v>
      </c>
      <c r="AQ70" s="830"/>
      <c r="AR70" s="830"/>
      <c r="AS70" s="830"/>
      <c r="AT70" s="830"/>
      <c r="AU70" s="830" t="s">
        <v>549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62"/>
      <c r="BT70" s="863"/>
      <c r="BU70" s="863"/>
      <c r="BV70" s="863"/>
      <c r="BW70" s="863"/>
      <c r="BX70" s="863"/>
      <c r="BY70" s="863"/>
      <c r="BZ70" s="863"/>
      <c r="CA70" s="863"/>
      <c r="CB70" s="863"/>
      <c r="CC70" s="863"/>
      <c r="CD70" s="863"/>
      <c r="CE70" s="863"/>
      <c r="CF70" s="863"/>
      <c r="CG70" s="868"/>
      <c r="CH70" s="865"/>
      <c r="CI70" s="866"/>
      <c r="CJ70" s="866"/>
      <c r="CK70" s="866"/>
      <c r="CL70" s="867"/>
      <c r="CM70" s="865"/>
      <c r="CN70" s="866"/>
      <c r="CO70" s="866"/>
      <c r="CP70" s="866"/>
      <c r="CQ70" s="867"/>
      <c r="CR70" s="865"/>
      <c r="CS70" s="866"/>
      <c r="CT70" s="866"/>
      <c r="CU70" s="866"/>
      <c r="CV70" s="867"/>
      <c r="CW70" s="865"/>
      <c r="CX70" s="866"/>
      <c r="CY70" s="866"/>
      <c r="CZ70" s="866"/>
      <c r="DA70" s="867"/>
      <c r="DB70" s="865"/>
      <c r="DC70" s="866"/>
      <c r="DD70" s="866"/>
      <c r="DE70" s="866"/>
      <c r="DF70" s="867"/>
      <c r="DG70" s="865"/>
      <c r="DH70" s="866"/>
      <c r="DI70" s="866"/>
      <c r="DJ70" s="866"/>
      <c r="DK70" s="867"/>
      <c r="DL70" s="865"/>
      <c r="DM70" s="866"/>
      <c r="DN70" s="866"/>
      <c r="DO70" s="866"/>
      <c r="DP70" s="867"/>
      <c r="DQ70" s="865"/>
      <c r="DR70" s="866"/>
      <c r="DS70" s="866"/>
      <c r="DT70" s="866"/>
      <c r="DU70" s="867"/>
      <c r="DV70" s="862"/>
      <c r="DW70" s="863"/>
      <c r="DX70" s="863"/>
      <c r="DY70" s="863"/>
      <c r="DZ70" s="864"/>
      <c r="EA70" s="230"/>
    </row>
    <row r="71" spans="1:131" ht="26.25" customHeight="1" x14ac:dyDescent="0.15">
      <c r="A71" s="238">
        <v>4</v>
      </c>
      <c r="B71" s="876" t="s">
        <v>546</v>
      </c>
      <c r="C71" s="877"/>
      <c r="D71" s="877"/>
      <c r="E71" s="877"/>
      <c r="F71" s="877"/>
      <c r="G71" s="877"/>
      <c r="H71" s="877"/>
      <c r="I71" s="877"/>
      <c r="J71" s="877"/>
      <c r="K71" s="877"/>
      <c r="L71" s="877"/>
      <c r="M71" s="877"/>
      <c r="N71" s="877"/>
      <c r="O71" s="877"/>
      <c r="P71" s="878"/>
      <c r="Q71" s="879">
        <v>12206</v>
      </c>
      <c r="R71" s="830"/>
      <c r="S71" s="830"/>
      <c r="T71" s="830"/>
      <c r="U71" s="830"/>
      <c r="V71" s="830">
        <v>11799</v>
      </c>
      <c r="W71" s="830"/>
      <c r="X71" s="830"/>
      <c r="Y71" s="830"/>
      <c r="Z71" s="830"/>
      <c r="AA71" s="830">
        <v>407</v>
      </c>
      <c r="AB71" s="830"/>
      <c r="AC71" s="830"/>
      <c r="AD71" s="830"/>
      <c r="AE71" s="830"/>
      <c r="AF71" s="830">
        <v>407</v>
      </c>
      <c r="AG71" s="830"/>
      <c r="AH71" s="830"/>
      <c r="AI71" s="830"/>
      <c r="AJ71" s="830"/>
      <c r="AK71" s="830">
        <v>1794</v>
      </c>
      <c r="AL71" s="830"/>
      <c r="AM71" s="830"/>
      <c r="AN71" s="830"/>
      <c r="AO71" s="830"/>
      <c r="AP71" s="830" t="s">
        <v>549</v>
      </c>
      <c r="AQ71" s="830"/>
      <c r="AR71" s="830"/>
      <c r="AS71" s="830"/>
      <c r="AT71" s="830"/>
      <c r="AU71" s="830" t="s">
        <v>549</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62"/>
      <c r="BT71" s="863"/>
      <c r="BU71" s="863"/>
      <c r="BV71" s="863"/>
      <c r="BW71" s="863"/>
      <c r="BX71" s="863"/>
      <c r="BY71" s="863"/>
      <c r="BZ71" s="863"/>
      <c r="CA71" s="863"/>
      <c r="CB71" s="863"/>
      <c r="CC71" s="863"/>
      <c r="CD71" s="863"/>
      <c r="CE71" s="863"/>
      <c r="CF71" s="863"/>
      <c r="CG71" s="868"/>
      <c r="CH71" s="865"/>
      <c r="CI71" s="866"/>
      <c r="CJ71" s="866"/>
      <c r="CK71" s="866"/>
      <c r="CL71" s="867"/>
      <c r="CM71" s="865"/>
      <c r="CN71" s="866"/>
      <c r="CO71" s="866"/>
      <c r="CP71" s="866"/>
      <c r="CQ71" s="867"/>
      <c r="CR71" s="865"/>
      <c r="CS71" s="866"/>
      <c r="CT71" s="866"/>
      <c r="CU71" s="866"/>
      <c r="CV71" s="867"/>
      <c r="CW71" s="865"/>
      <c r="CX71" s="866"/>
      <c r="CY71" s="866"/>
      <c r="CZ71" s="866"/>
      <c r="DA71" s="867"/>
      <c r="DB71" s="865"/>
      <c r="DC71" s="866"/>
      <c r="DD71" s="866"/>
      <c r="DE71" s="866"/>
      <c r="DF71" s="867"/>
      <c r="DG71" s="865"/>
      <c r="DH71" s="866"/>
      <c r="DI71" s="866"/>
      <c r="DJ71" s="866"/>
      <c r="DK71" s="867"/>
      <c r="DL71" s="865"/>
      <c r="DM71" s="866"/>
      <c r="DN71" s="866"/>
      <c r="DO71" s="866"/>
      <c r="DP71" s="867"/>
      <c r="DQ71" s="865"/>
      <c r="DR71" s="866"/>
      <c r="DS71" s="866"/>
      <c r="DT71" s="866"/>
      <c r="DU71" s="867"/>
      <c r="DV71" s="862"/>
      <c r="DW71" s="863"/>
      <c r="DX71" s="863"/>
      <c r="DY71" s="863"/>
      <c r="DZ71" s="864"/>
      <c r="EA71" s="230"/>
    </row>
    <row r="72" spans="1:131" ht="26.25" customHeight="1" x14ac:dyDescent="0.15">
      <c r="A72" s="238">
        <v>5</v>
      </c>
      <c r="B72" s="876" t="s">
        <v>547</v>
      </c>
      <c r="C72" s="877"/>
      <c r="D72" s="877"/>
      <c r="E72" s="877"/>
      <c r="F72" s="877"/>
      <c r="G72" s="877"/>
      <c r="H72" s="877"/>
      <c r="I72" s="877"/>
      <c r="J72" s="877"/>
      <c r="K72" s="877"/>
      <c r="L72" s="877"/>
      <c r="M72" s="877"/>
      <c r="N72" s="877"/>
      <c r="O72" s="877"/>
      <c r="P72" s="878"/>
      <c r="Q72" s="879">
        <v>465</v>
      </c>
      <c r="R72" s="830"/>
      <c r="S72" s="830"/>
      <c r="T72" s="830"/>
      <c r="U72" s="830"/>
      <c r="V72" s="830">
        <v>276</v>
      </c>
      <c r="W72" s="830"/>
      <c r="X72" s="830"/>
      <c r="Y72" s="830"/>
      <c r="Z72" s="830"/>
      <c r="AA72" s="830">
        <v>189</v>
      </c>
      <c r="AB72" s="830"/>
      <c r="AC72" s="830"/>
      <c r="AD72" s="830"/>
      <c r="AE72" s="830"/>
      <c r="AF72" s="830">
        <v>39</v>
      </c>
      <c r="AG72" s="830"/>
      <c r="AH72" s="830"/>
      <c r="AI72" s="830"/>
      <c r="AJ72" s="830"/>
      <c r="AK72" s="830">
        <v>25</v>
      </c>
      <c r="AL72" s="830"/>
      <c r="AM72" s="830"/>
      <c r="AN72" s="830"/>
      <c r="AO72" s="830"/>
      <c r="AP72" s="830" t="s">
        <v>549</v>
      </c>
      <c r="AQ72" s="830"/>
      <c r="AR72" s="830"/>
      <c r="AS72" s="830"/>
      <c r="AT72" s="830"/>
      <c r="AU72" s="830" t="s">
        <v>549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62"/>
      <c r="BT72" s="863"/>
      <c r="BU72" s="863"/>
      <c r="BV72" s="863"/>
      <c r="BW72" s="863"/>
      <c r="BX72" s="863"/>
      <c r="BY72" s="863"/>
      <c r="BZ72" s="863"/>
      <c r="CA72" s="863"/>
      <c r="CB72" s="863"/>
      <c r="CC72" s="863"/>
      <c r="CD72" s="863"/>
      <c r="CE72" s="863"/>
      <c r="CF72" s="863"/>
      <c r="CG72" s="868"/>
      <c r="CH72" s="865"/>
      <c r="CI72" s="866"/>
      <c r="CJ72" s="866"/>
      <c r="CK72" s="866"/>
      <c r="CL72" s="867"/>
      <c r="CM72" s="865"/>
      <c r="CN72" s="866"/>
      <c r="CO72" s="866"/>
      <c r="CP72" s="866"/>
      <c r="CQ72" s="867"/>
      <c r="CR72" s="865"/>
      <c r="CS72" s="866"/>
      <c r="CT72" s="866"/>
      <c r="CU72" s="866"/>
      <c r="CV72" s="867"/>
      <c r="CW72" s="865"/>
      <c r="CX72" s="866"/>
      <c r="CY72" s="866"/>
      <c r="CZ72" s="866"/>
      <c r="DA72" s="867"/>
      <c r="DB72" s="865"/>
      <c r="DC72" s="866"/>
      <c r="DD72" s="866"/>
      <c r="DE72" s="866"/>
      <c r="DF72" s="867"/>
      <c r="DG72" s="865"/>
      <c r="DH72" s="866"/>
      <c r="DI72" s="866"/>
      <c r="DJ72" s="866"/>
      <c r="DK72" s="867"/>
      <c r="DL72" s="865"/>
      <c r="DM72" s="866"/>
      <c r="DN72" s="866"/>
      <c r="DO72" s="866"/>
      <c r="DP72" s="867"/>
      <c r="DQ72" s="865"/>
      <c r="DR72" s="866"/>
      <c r="DS72" s="866"/>
      <c r="DT72" s="866"/>
      <c r="DU72" s="867"/>
      <c r="DV72" s="862"/>
      <c r="DW72" s="863"/>
      <c r="DX72" s="863"/>
      <c r="DY72" s="863"/>
      <c r="DZ72" s="864"/>
      <c r="EA72" s="230"/>
    </row>
    <row r="73" spans="1:131" ht="26.25" customHeight="1" x14ac:dyDescent="0.15">
      <c r="A73" s="238">
        <v>6</v>
      </c>
      <c r="B73" s="876" t="s">
        <v>548</v>
      </c>
      <c r="C73" s="877"/>
      <c r="D73" s="877"/>
      <c r="E73" s="877"/>
      <c r="F73" s="877"/>
      <c r="G73" s="877"/>
      <c r="H73" s="877"/>
      <c r="I73" s="877"/>
      <c r="J73" s="877"/>
      <c r="K73" s="877"/>
      <c r="L73" s="877"/>
      <c r="M73" s="877"/>
      <c r="N73" s="877"/>
      <c r="O73" s="877"/>
      <c r="P73" s="878"/>
      <c r="Q73" s="879">
        <v>119343</v>
      </c>
      <c r="R73" s="830"/>
      <c r="S73" s="830"/>
      <c r="T73" s="830"/>
      <c r="U73" s="830"/>
      <c r="V73" s="830">
        <v>116681</v>
      </c>
      <c r="W73" s="830"/>
      <c r="X73" s="830"/>
      <c r="Y73" s="830"/>
      <c r="Z73" s="830"/>
      <c r="AA73" s="830">
        <v>2662</v>
      </c>
      <c r="AB73" s="830"/>
      <c r="AC73" s="830"/>
      <c r="AD73" s="830"/>
      <c r="AE73" s="830"/>
      <c r="AF73" s="830">
        <v>2662</v>
      </c>
      <c r="AG73" s="830"/>
      <c r="AH73" s="830"/>
      <c r="AI73" s="830"/>
      <c r="AJ73" s="830"/>
      <c r="AK73" s="830" t="s">
        <v>549</v>
      </c>
      <c r="AL73" s="830"/>
      <c r="AM73" s="830"/>
      <c r="AN73" s="830"/>
      <c r="AO73" s="830"/>
      <c r="AP73" s="830" t="s">
        <v>549</v>
      </c>
      <c r="AQ73" s="830"/>
      <c r="AR73" s="830"/>
      <c r="AS73" s="830"/>
      <c r="AT73" s="830"/>
      <c r="AU73" s="830" t="s">
        <v>549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62"/>
      <c r="BT73" s="863"/>
      <c r="BU73" s="863"/>
      <c r="BV73" s="863"/>
      <c r="BW73" s="863"/>
      <c r="BX73" s="863"/>
      <c r="BY73" s="863"/>
      <c r="BZ73" s="863"/>
      <c r="CA73" s="863"/>
      <c r="CB73" s="863"/>
      <c r="CC73" s="863"/>
      <c r="CD73" s="863"/>
      <c r="CE73" s="863"/>
      <c r="CF73" s="863"/>
      <c r="CG73" s="868"/>
      <c r="CH73" s="865"/>
      <c r="CI73" s="866"/>
      <c r="CJ73" s="866"/>
      <c r="CK73" s="866"/>
      <c r="CL73" s="867"/>
      <c r="CM73" s="865"/>
      <c r="CN73" s="866"/>
      <c r="CO73" s="866"/>
      <c r="CP73" s="866"/>
      <c r="CQ73" s="867"/>
      <c r="CR73" s="865"/>
      <c r="CS73" s="866"/>
      <c r="CT73" s="866"/>
      <c r="CU73" s="866"/>
      <c r="CV73" s="867"/>
      <c r="CW73" s="865"/>
      <c r="CX73" s="866"/>
      <c r="CY73" s="866"/>
      <c r="CZ73" s="866"/>
      <c r="DA73" s="867"/>
      <c r="DB73" s="865"/>
      <c r="DC73" s="866"/>
      <c r="DD73" s="866"/>
      <c r="DE73" s="866"/>
      <c r="DF73" s="867"/>
      <c r="DG73" s="865"/>
      <c r="DH73" s="866"/>
      <c r="DI73" s="866"/>
      <c r="DJ73" s="866"/>
      <c r="DK73" s="867"/>
      <c r="DL73" s="865"/>
      <c r="DM73" s="866"/>
      <c r="DN73" s="866"/>
      <c r="DO73" s="866"/>
      <c r="DP73" s="867"/>
      <c r="DQ73" s="865"/>
      <c r="DR73" s="866"/>
      <c r="DS73" s="866"/>
      <c r="DT73" s="866"/>
      <c r="DU73" s="867"/>
      <c r="DV73" s="862"/>
      <c r="DW73" s="863"/>
      <c r="DX73" s="863"/>
      <c r="DY73" s="863"/>
      <c r="DZ73" s="864"/>
      <c r="EA73" s="230"/>
    </row>
    <row r="74" spans="1:131" ht="26.25" customHeight="1" x14ac:dyDescent="0.15">
      <c r="A74" s="238">
        <v>7</v>
      </c>
      <c r="B74" s="876"/>
      <c r="C74" s="877"/>
      <c r="D74" s="877"/>
      <c r="E74" s="877"/>
      <c r="F74" s="877"/>
      <c r="G74" s="877"/>
      <c r="H74" s="877"/>
      <c r="I74" s="877"/>
      <c r="J74" s="877"/>
      <c r="K74" s="877"/>
      <c r="L74" s="877"/>
      <c r="M74" s="877"/>
      <c r="N74" s="877"/>
      <c r="O74" s="877"/>
      <c r="P74" s="878"/>
      <c r="Q74" s="879"/>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62"/>
      <c r="BT74" s="863"/>
      <c r="BU74" s="863"/>
      <c r="BV74" s="863"/>
      <c r="BW74" s="863"/>
      <c r="BX74" s="863"/>
      <c r="BY74" s="863"/>
      <c r="BZ74" s="863"/>
      <c r="CA74" s="863"/>
      <c r="CB74" s="863"/>
      <c r="CC74" s="863"/>
      <c r="CD74" s="863"/>
      <c r="CE74" s="863"/>
      <c r="CF74" s="863"/>
      <c r="CG74" s="868"/>
      <c r="CH74" s="865"/>
      <c r="CI74" s="866"/>
      <c r="CJ74" s="866"/>
      <c r="CK74" s="866"/>
      <c r="CL74" s="867"/>
      <c r="CM74" s="865"/>
      <c r="CN74" s="866"/>
      <c r="CO74" s="866"/>
      <c r="CP74" s="866"/>
      <c r="CQ74" s="867"/>
      <c r="CR74" s="865"/>
      <c r="CS74" s="866"/>
      <c r="CT74" s="866"/>
      <c r="CU74" s="866"/>
      <c r="CV74" s="867"/>
      <c r="CW74" s="865"/>
      <c r="CX74" s="866"/>
      <c r="CY74" s="866"/>
      <c r="CZ74" s="866"/>
      <c r="DA74" s="867"/>
      <c r="DB74" s="865"/>
      <c r="DC74" s="866"/>
      <c r="DD74" s="866"/>
      <c r="DE74" s="866"/>
      <c r="DF74" s="867"/>
      <c r="DG74" s="865"/>
      <c r="DH74" s="866"/>
      <c r="DI74" s="866"/>
      <c r="DJ74" s="866"/>
      <c r="DK74" s="867"/>
      <c r="DL74" s="865"/>
      <c r="DM74" s="866"/>
      <c r="DN74" s="866"/>
      <c r="DO74" s="866"/>
      <c r="DP74" s="867"/>
      <c r="DQ74" s="865"/>
      <c r="DR74" s="866"/>
      <c r="DS74" s="866"/>
      <c r="DT74" s="866"/>
      <c r="DU74" s="867"/>
      <c r="DV74" s="862"/>
      <c r="DW74" s="863"/>
      <c r="DX74" s="863"/>
      <c r="DY74" s="863"/>
      <c r="DZ74" s="864"/>
      <c r="EA74" s="230"/>
    </row>
    <row r="75" spans="1:131" ht="26.25" customHeight="1" x14ac:dyDescent="0.15">
      <c r="A75" s="238">
        <v>8</v>
      </c>
      <c r="B75" s="876"/>
      <c r="C75" s="877"/>
      <c r="D75" s="877"/>
      <c r="E75" s="877"/>
      <c r="F75" s="877"/>
      <c r="G75" s="877"/>
      <c r="H75" s="877"/>
      <c r="I75" s="877"/>
      <c r="J75" s="877"/>
      <c r="K75" s="877"/>
      <c r="L75" s="877"/>
      <c r="M75" s="877"/>
      <c r="N75" s="877"/>
      <c r="O75" s="877"/>
      <c r="P75" s="878"/>
      <c r="Q75" s="880"/>
      <c r="R75" s="881"/>
      <c r="S75" s="881"/>
      <c r="T75" s="881"/>
      <c r="U75" s="834"/>
      <c r="V75" s="882"/>
      <c r="W75" s="881"/>
      <c r="X75" s="881"/>
      <c r="Y75" s="881"/>
      <c r="Z75" s="834"/>
      <c r="AA75" s="882"/>
      <c r="AB75" s="881"/>
      <c r="AC75" s="881"/>
      <c r="AD75" s="881"/>
      <c r="AE75" s="834"/>
      <c r="AF75" s="882"/>
      <c r="AG75" s="881"/>
      <c r="AH75" s="881"/>
      <c r="AI75" s="881"/>
      <c r="AJ75" s="834"/>
      <c r="AK75" s="882"/>
      <c r="AL75" s="881"/>
      <c r="AM75" s="881"/>
      <c r="AN75" s="881"/>
      <c r="AO75" s="834"/>
      <c r="AP75" s="882"/>
      <c r="AQ75" s="881"/>
      <c r="AR75" s="881"/>
      <c r="AS75" s="881"/>
      <c r="AT75" s="834"/>
      <c r="AU75" s="882"/>
      <c r="AV75" s="881"/>
      <c r="AW75" s="881"/>
      <c r="AX75" s="881"/>
      <c r="AY75" s="834"/>
      <c r="AZ75" s="832"/>
      <c r="BA75" s="832"/>
      <c r="BB75" s="832"/>
      <c r="BC75" s="832"/>
      <c r="BD75" s="833"/>
      <c r="BE75" s="241"/>
      <c r="BF75" s="241"/>
      <c r="BG75" s="241"/>
      <c r="BH75" s="241"/>
      <c r="BI75" s="241"/>
      <c r="BJ75" s="241"/>
      <c r="BK75" s="241"/>
      <c r="BL75" s="241"/>
      <c r="BM75" s="241"/>
      <c r="BN75" s="241"/>
      <c r="BO75" s="241"/>
      <c r="BP75" s="241"/>
      <c r="BQ75" s="238">
        <v>69</v>
      </c>
      <c r="BR75" s="243"/>
      <c r="BS75" s="862"/>
      <c r="BT75" s="863"/>
      <c r="BU75" s="863"/>
      <c r="BV75" s="863"/>
      <c r="BW75" s="863"/>
      <c r="BX75" s="863"/>
      <c r="BY75" s="863"/>
      <c r="BZ75" s="863"/>
      <c r="CA75" s="863"/>
      <c r="CB75" s="863"/>
      <c r="CC75" s="863"/>
      <c r="CD75" s="863"/>
      <c r="CE75" s="863"/>
      <c r="CF75" s="863"/>
      <c r="CG75" s="868"/>
      <c r="CH75" s="865"/>
      <c r="CI75" s="866"/>
      <c r="CJ75" s="866"/>
      <c r="CK75" s="866"/>
      <c r="CL75" s="867"/>
      <c r="CM75" s="865"/>
      <c r="CN75" s="866"/>
      <c r="CO75" s="866"/>
      <c r="CP75" s="866"/>
      <c r="CQ75" s="867"/>
      <c r="CR75" s="865"/>
      <c r="CS75" s="866"/>
      <c r="CT75" s="866"/>
      <c r="CU75" s="866"/>
      <c r="CV75" s="867"/>
      <c r="CW75" s="865"/>
      <c r="CX75" s="866"/>
      <c r="CY75" s="866"/>
      <c r="CZ75" s="866"/>
      <c r="DA75" s="867"/>
      <c r="DB75" s="865"/>
      <c r="DC75" s="866"/>
      <c r="DD75" s="866"/>
      <c r="DE75" s="866"/>
      <c r="DF75" s="867"/>
      <c r="DG75" s="865"/>
      <c r="DH75" s="866"/>
      <c r="DI75" s="866"/>
      <c r="DJ75" s="866"/>
      <c r="DK75" s="867"/>
      <c r="DL75" s="865"/>
      <c r="DM75" s="866"/>
      <c r="DN75" s="866"/>
      <c r="DO75" s="866"/>
      <c r="DP75" s="867"/>
      <c r="DQ75" s="865"/>
      <c r="DR75" s="866"/>
      <c r="DS75" s="866"/>
      <c r="DT75" s="866"/>
      <c r="DU75" s="867"/>
      <c r="DV75" s="862"/>
      <c r="DW75" s="863"/>
      <c r="DX75" s="863"/>
      <c r="DY75" s="863"/>
      <c r="DZ75" s="864"/>
      <c r="EA75" s="230"/>
    </row>
    <row r="76" spans="1:131" ht="26.25" customHeight="1" x14ac:dyDescent="0.15">
      <c r="A76" s="238">
        <v>9</v>
      </c>
      <c r="B76" s="876"/>
      <c r="C76" s="877"/>
      <c r="D76" s="877"/>
      <c r="E76" s="877"/>
      <c r="F76" s="877"/>
      <c r="G76" s="877"/>
      <c r="H76" s="877"/>
      <c r="I76" s="877"/>
      <c r="J76" s="877"/>
      <c r="K76" s="877"/>
      <c r="L76" s="877"/>
      <c r="M76" s="877"/>
      <c r="N76" s="877"/>
      <c r="O76" s="877"/>
      <c r="P76" s="878"/>
      <c r="Q76" s="880"/>
      <c r="R76" s="881"/>
      <c r="S76" s="881"/>
      <c r="T76" s="881"/>
      <c r="U76" s="834"/>
      <c r="V76" s="882"/>
      <c r="W76" s="881"/>
      <c r="X76" s="881"/>
      <c r="Y76" s="881"/>
      <c r="Z76" s="834"/>
      <c r="AA76" s="882"/>
      <c r="AB76" s="881"/>
      <c r="AC76" s="881"/>
      <c r="AD76" s="881"/>
      <c r="AE76" s="834"/>
      <c r="AF76" s="882"/>
      <c r="AG76" s="881"/>
      <c r="AH76" s="881"/>
      <c r="AI76" s="881"/>
      <c r="AJ76" s="834"/>
      <c r="AK76" s="882"/>
      <c r="AL76" s="881"/>
      <c r="AM76" s="881"/>
      <c r="AN76" s="881"/>
      <c r="AO76" s="834"/>
      <c r="AP76" s="882"/>
      <c r="AQ76" s="881"/>
      <c r="AR76" s="881"/>
      <c r="AS76" s="881"/>
      <c r="AT76" s="834"/>
      <c r="AU76" s="882"/>
      <c r="AV76" s="881"/>
      <c r="AW76" s="881"/>
      <c r="AX76" s="881"/>
      <c r="AY76" s="834"/>
      <c r="AZ76" s="832"/>
      <c r="BA76" s="832"/>
      <c r="BB76" s="832"/>
      <c r="BC76" s="832"/>
      <c r="BD76" s="833"/>
      <c r="BE76" s="241"/>
      <c r="BF76" s="241"/>
      <c r="BG76" s="241"/>
      <c r="BH76" s="241"/>
      <c r="BI76" s="241"/>
      <c r="BJ76" s="241"/>
      <c r="BK76" s="241"/>
      <c r="BL76" s="241"/>
      <c r="BM76" s="241"/>
      <c r="BN76" s="241"/>
      <c r="BO76" s="241"/>
      <c r="BP76" s="241"/>
      <c r="BQ76" s="238">
        <v>70</v>
      </c>
      <c r="BR76" s="243"/>
      <c r="BS76" s="862"/>
      <c r="BT76" s="863"/>
      <c r="BU76" s="863"/>
      <c r="BV76" s="863"/>
      <c r="BW76" s="863"/>
      <c r="BX76" s="863"/>
      <c r="BY76" s="863"/>
      <c r="BZ76" s="863"/>
      <c r="CA76" s="863"/>
      <c r="CB76" s="863"/>
      <c r="CC76" s="863"/>
      <c r="CD76" s="863"/>
      <c r="CE76" s="863"/>
      <c r="CF76" s="863"/>
      <c r="CG76" s="868"/>
      <c r="CH76" s="865"/>
      <c r="CI76" s="866"/>
      <c r="CJ76" s="866"/>
      <c r="CK76" s="866"/>
      <c r="CL76" s="867"/>
      <c r="CM76" s="865"/>
      <c r="CN76" s="866"/>
      <c r="CO76" s="866"/>
      <c r="CP76" s="866"/>
      <c r="CQ76" s="867"/>
      <c r="CR76" s="865"/>
      <c r="CS76" s="866"/>
      <c r="CT76" s="866"/>
      <c r="CU76" s="866"/>
      <c r="CV76" s="867"/>
      <c r="CW76" s="865"/>
      <c r="CX76" s="866"/>
      <c r="CY76" s="866"/>
      <c r="CZ76" s="866"/>
      <c r="DA76" s="867"/>
      <c r="DB76" s="865"/>
      <c r="DC76" s="866"/>
      <c r="DD76" s="866"/>
      <c r="DE76" s="866"/>
      <c r="DF76" s="867"/>
      <c r="DG76" s="865"/>
      <c r="DH76" s="866"/>
      <c r="DI76" s="866"/>
      <c r="DJ76" s="866"/>
      <c r="DK76" s="867"/>
      <c r="DL76" s="865"/>
      <c r="DM76" s="866"/>
      <c r="DN76" s="866"/>
      <c r="DO76" s="866"/>
      <c r="DP76" s="867"/>
      <c r="DQ76" s="865"/>
      <c r="DR76" s="866"/>
      <c r="DS76" s="866"/>
      <c r="DT76" s="866"/>
      <c r="DU76" s="867"/>
      <c r="DV76" s="862"/>
      <c r="DW76" s="863"/>
      <c r="DX76" s="863"/>
      <c r="DY76" s="863"/>
      <c r="DZ76" s="864"/>
      <c r="EA76" s="230"/>
    </row>
    <row r="77" spans="1:131" ht="26.25" customHeight="1" x14ac:dyDescent="0.15">
      <c r="A77" s="238">
        <v>10</v>
      </c>
      <c r="B77" s="876"/>
      <c r="C77" s="877"/>
      <c r="D77" s="877"/>
      <c r="E77" s="877"/>
      <c r="F77" s="877"/>
      <c r="G77" s="877"/>
      <c r="H77" s="877"/>
      <c r="I77" s="877"/>
      <c r="J77" s="877"/>
      <c r="K77" s="877"/>
      <c r="L77" s="877"/>
      <c r="M77" s="877"/>
      <c r="N77" s="877"/>
      <c r="O77" s="877"/>
      <c r="P77" s="878"/>
      <c r="Q77" s="880"/>
      <c r="R77" s="881"/>
      <c r="S77" s="881"/>
      <c r="T77" s="881"/>
      <c r="U77" s="834"/>
      <c r="V77" s="882"/>
      <c r="W77" s="881"/>
      <c r="X77" s="881"/>
      <c r="Y77" s="881"/>
      <c r="Z77" s="834"/>
      <c r="AA77" s="882"/>
      <c r="AB77" s="881"/>
      <c r="AC77" s="881"/>
      <c r="AD77" s="881"/>
      <c r="AE77" s="834"/>
      <c r="AF77" s="882"/>
      <c r="AG77" s="881"/>
      <c r="AH77" s="881"/>
      <c r="AI77" s="881"/>
      <c r="AJ77" s="834"/>
      <c r="AK77" s="882"/>
      <c r="AL77" s="881"/>
      <c r="AM77" s="881"/>
      <c r="AN77" s="881"/>
      <c r="AO77" s="834"/>
      <c r="AP77" s="882"/>
      <c r="AQ77" s="881"/>
      <c r="AR77" s="881"/>
      <c r="AS77" s="881"/>
      <c r="AT77" s="834"/>
      <c r="AU77" s="882"/>
      <c r="AV77" s="881"/>
      <c r="AW77" s="881"/>
      <c r="AX77" s="881"/>
      <c r="AY77" s="834"/>
      <c r="AZ77" s="832"/>
      <c r="BA77" s="832"/>
      <c r="BB77" s="832"/>
      <c r="BC77" s="832"/>
      <c r="BD77" s="833"/>
      <c r="BE77" s="241"/>
      <c r="BF77" s="241"/>
      <c r="BG77" s="241"/>
      <c r="BH77" s="241"/>
      <c r="BI77" s="241"/>
      <c r="BJ77" s="241"/>
      <c r="BK77" s="241"/>
      <c r="BL77" s="241"/>
      <c r="BM77" s="241"/>
      <c r="BN77" s="241"/>
      <c r="BO77" s="241"/>
      <c r="BP77" s="241"/>
      <c r="BQ77" s="238">
        <v>71</v>
      </c>
      <c r="BR77" s="243"/>
      <c r="BS77" s="862"/>
      <c r="BT77" s="863"/>
      <c r="BU77" s="863"/>
      <c r="BV77" s="863"/>
      <c r="BW77" s="863"/>
      <c r="BX77" s="863"/>
      <c r="BY77" s="863"/>
      <c r="BZ77" s="863"/>
      <c r="CA77" s="863"/>
      <c r="CB77" s="863"/>
      <c r="CC77" s="863"/>
      <c r="CD77" s="863"/>
      <c r="CE77" s="863"/>
      <c r="CF77" s="863"/>
      <c r="CG77" s="868"/>
      <c r="CH77" s="865"/>
      <c r="CI77" s="866"/>
      <c r="CJ77" s="866"/>
      <c r="CK77" s="866"/>
      <c r="CL77" s="867"/>
      <c r="CM77" s="865"/>
      <c r="CN77" s="866"/>
      <c r="CO77" s="866"/>
      <c r="CP77" s="866"/>
      <c r="CQ77" s="867"/>
      <c r="CR77" s="865"/>
      <c r="CS77" s="866"/>
      <c r="CT77" s="866"/>
      <c r="CU77" s="866"/>
      <c r="CV77" s="867"/>
      <c r="CW77" s="865"/>
      <c r="CX77" s="866"/>
      <c r="CY77" s="866"/>
      <c r="CZ77" s="866"/>
      <c r="DA77" s="867"/>
      <c r="DB77" s="865"/>
      <c r="DC77" s="866"/>
      <c r="DD77" s="866"/>
      <c r="DE77" s="866"/>
      <c r="DF77" s="867"/>
      <c r="DG77" s="865"/>
      <c r="DH77" s="866"/>
      <c r="DI77" s="866"/>
      <c r="DJ77" s="866"/>
      <c r="DK77" s="867"/>
      <c r="DL77" s="865"/>
      <c r="DM77" s="866"/>
      <c r="DN77" s="866"/>
      <c r="DO77" s="866"/>
      <c r="DP77" s="867"/>
      <c r="DQ77" s="865"/>
      <c r="DR77" s="866"/>
      <c r="DS77" s="866"/>
      <c r="DT77" s="866"/>
      <c r="DU77" s="867"/>
      <c r="DV77" s="862"/>
      <c r="DW77" s="863"/>
      <c r="DX77" s="863"/>
      <c r="DY77" s="863"/>
      <c r="DZ77" s="864"/>
      <c r="EA77" s="230"/>
    </row>
    <row r="78" spans="1:131" ht="26.25" customHeight="1" x14ac:dyDescent="0.15">
      <c r="A78" s="238">
        <v>11</v>
      </c>
      <c r="B78" s="876"/>
      <c r="C78" s="877"/>
      <c r="D78" s="877"/>
      <c r="E78" s="877"/>
      <c r="F78" s="877"/>
      <c r="G78" s="877"/>
      <c r="H78" s="877"/>
      <c r="I78" s="877"/>
      <c r="J78" s="877"/>
      <c r="K78" s="877"/>
      <c r="L78" s="877"/>
      <c r="M78" s="877"/>
      <c r="N78" s="877"/>
      <c r="O78" s="877"/>
      <c r="P78" s="878"/>
      <c r="Q78" s="879"/>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62"/>
      <c r="BT78" s="863"/>
      <c r="BU78" s="863"/>
      <c r="BV78" s="863"/>
      <c r="BW78" s="863"/>
      <c r="BX78" s="863"/>
      <c r="BY78" s="863"/>
      <c r="BZ78" s="863"/>
      <c r="CA78" s="863"/>
      <c r="CB78" s="863"/>
      <c r="CC78" s="863"/>
      <c r="CD78" s="863"/>
      <c r="CE78" s="863"/>
      <c r="CF78" s="863"/>
      <c r="CG78" s="868"/>
      <c r="CH78" s="865"/>
      <c r="CI78" s="866"/>
      <c r="CJ78" s="866"/>
      <c r="CK78" s="866"/>
      <c r="CL78" s="867"/>
      <c r="CM78" s="865"/>
      <c r="CN78" s="866"/>
      <c r="CO78" s="866"/>
      <c r="CP78" s="866"/>
      <c r="CQ78" s="867"/>
      <c r="CR78" s="865"/>
      <c r="CS78" s="866"/>
      <c r="CT78" s="866"/>
      <c r="CU78" s="866"/>
      <c r="CV78" s="867"/>
      <c r="CW78" s="865"/>
      <c r="CX78" s="866"/>
      <c r="CY78" s="866"/>
      <c r="CZ78" s="866"/>
      <c r="DA78" s="867"/>
      <c r="DB78" s="865"/>
      <c r="DC78" s="866"/>
      <c r="DD78" s="866"/>
      <c r="DE78" s="866"/>
      <c r="DF78" s="867"/>
      <c r="DG78" s="865"/>
      <c r="DH78" s="866"/>
      <c r="DI78" s="866"/>
      <c r="DJ78" s="866"/>
      <c r="DK78" s="867"/>
      <c r="DL78" s="865"/>
      <c r="DM78" s="866"/>
      <c r="DN78" s="866"/>
      <c r="DO78" s="866"/>
      <c r="DP78" s="867"/>
      <c r="DQ78" s="865"/>
      <c r="DR78" s="866"/>
      <c r="DS78" s="866"/>
      <c r="DT78" s="866"/>
      <c r="DU78" s="867"/>
      <c r="DV78" s="862"/>
      <c r="DW78" s="863"/>
      <c r="DX78" s="863"/>
      <c r="DY78" s="863"/>
      <c r="DZ78" s="864"/>
      <c r="EA78" s="230"/>
    </row>
    <row r="79" spans="1:131" ht="26.25" customHeight="1" x14ac:dyDescent="0.15">
      <c r="A79" s="238">
        <v>12</v>
      </c>
      <c r="B79" s="876"/>
      <c r="C79" s="877"/>
      <c r="D79" s="877"/>
      <c r="E79" s="877"/>
      <c r="F79" s="877"/>
      <c r="G79" s="877"/>
      <c r="H79" s="877"/>
      <c r="I79" s="877"/>
      <c r="J79" s="877"/>
      <c r="K79" s="877"/>
      <c r="L79" s="877"/>
      <c r="M79" s="877"/>
      <c r="N79" s="877"/>
      <c r="O79" s="877"/>
      <c r="P79" s="878"/>
      <c r="Q79" s="879"/>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62"/>
      <c r="BT79" s="863"/>
      <c r="BU79" s="863"/>
      <c r="BV79" s="863"/>
      <c r="BW79" s="863"/>
      <c r="BX79" s="863"/>
      <c r="BY79" s="863"/>
      <c r="BZ79" s="863"/>
      <c r="CA79" s="863"/>
      <c r="CB79" s="863"/>
      <c r="CC79" s="863"/>
      <c r="CD79" s="863"/>
      <c r="CE79" s="863"/>
      <c r="CF79" s="863"/>
      <c r="CG79" s="868"/>
      <c r="CH79" s="865"/>
      <c r="CI79" s="866"/>
      <c r="CJ79" s="866"/>
      <c r="CK79" s="866"/>
      <c r="CL79" s="867"/>
      <c r="CM79" s="865"/>
      <c r="CN79" s="866"/>
      <c r="CO79" s="866"/>
      <c r="CP79" s="866"/>
      <c r="CQ79" s="867"/>
      <c r="CR79" s="865"/>
      <c r="CS79" s="866"/>
      <c r="CT79" s="866"/>
      <c r="CU79" s="866"/>
      <c r="CV79" s="867"/>
      <c r="CW79" s="865"/>
      <c r="CX79" s="866"/>
      <c r="CY79" s="866"/>
      <c r="CZ79" s="866"/>
      <c r="DA79" s="867"/>
      <c r="DB79" s="865"/>
      <c r="DC79" s="866"/>
      <c r="DD79" s="866"/>
      <c r="DE79" s="866"/>
      <c r="DF79" s="867"/>
      <c r="DG79" s="865"/>
      <c r="DH79" s="866"/>
      <c r="DI79" s="866"/>
      <c r="DJ79" s="866"/>
      <c r="DK79" s="867"/>
      <c r="DL79" s="865"/>
      <c r="DM79" s="866"/>
      <c r="DN79" s="866"/>
      <c r="DO79" s="866"/>
      <c r="DP79" s="867"/>
      <c r="DQ79" s="865"/>
      <c r="DR79" s="866"/>
      <c r="DS79" s="866"/>
      <c r="DT79" s="866"/>
      <c r="DU79" s="867"/>
      <c r="DV79" s="862"/>
      <c r="DW79" s="863"/>
      <c r="DX79" s="863"/>
      <c r="DY79" s="863"/>
      <c r="DZ79" s="864"/>
      <c r="EA79" s="230"/>
    </row>
    <row r="80" spans="1:131" ht="26.25" customHeight="1" x14ac:dyDescent="0.15">
      <c r="A80" s="238">
        <v>13</v>
      </c>
      <c r="B80" s="876"/>
      <c r="C80" s="877"/>
      <c r="D80" s="877"/>
      <c r="E80" s="877"/>
      <c r="F80" s="877"/>
      <c r="G80" s="877"/>
      <c r="H80" s="877"/>
      <c r="I80" s="877"/>
      <c r="J80" s="877"/>
      <c r="K80" s="877"/>
      <c r="L80" s="877"/>
      <c r="M80" s="877"/>
      <c r="N80" s="877"/>
      <c r="O80" s="877"/>
      <c r="P80" s="878"/>
      <c r="Q80" s="879"/>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62"/>
      <c r="BT80" s="863"/>
      <c r="BU80" s="863"/>
      <c r="BV80" s="863"/>
      <c r="BW80" s="863"/>
      <c r="BX80" s="863"/>
      <c r="BY80" s="863"/>
      <c r="BZ80" s="863"/>
      <c r="CA80" s="863"/>
      <c r="CB80" s="863"/>
      <c r="CC80" s="863"/>
      <c r="CD80" s="863"/>
      <c r="CE80" s="863"/>
      <c r="CF80" s="863"/>
      <c r="CG80" s="868"/>
      <c r="CH80" s="865"/>
      <c r="CI80" s="866"/>
      <c r="CJ80" s="866"/>
      <c r="CK80" s="866"/>
      <c r="CL80" s="867"/>
      <c r="CM80" s="865"/>
      <c r="CN80" s="866"/>
      <c r="CO80" s="866"/>
      <c r="CP80" s="866"/>
      <c r="CQ80" s="867"/>
      <c r="CR80" s="865"/>
      <c r="CS80" s="866"/>
      <c r="CT80" s="866"/>
      <c r="CU80" s="866"/>
      <c r="CV80" s="867"/>
      <c r="CW80" s="865"/>
      <c r="CX80" s="866"/>
      <c r="CY80" s="866"/>
      <c r="CZ80" s="866"/>
      <c r="DA80" s="867"/>
      <c r="DB80" s="865"/>
      <c r="DC80" s="866"/>
      <c r="DD80" s="866"/>
      <c r="DE80" s="866"/>
      <c r="DF80" s="867"/>
      <c r="DG80" s="865"/>
      <c r="DH80" s="866"/>
      <c r="DI80" s="866"/>
      <c r="DJ80" s="866"/>
      <c r="DK80" s="867"/>
      <c r="DL80" s="865"/>
      <c r="DM80" s="866"/>
      <c r="DN80" s="866"/>
      <c r="DO80" s="866"/>
      <c r="DP80" s="867"/>
      <c r="DQ80" s="865"/>
      <c r="DR80" s="866"/>
      <c r="DS80" s="866"/>
      <c r="DT80" s="866"/>
      <c r="DU80" s="867"/>
      <c r="DV80" s="862"/>
      <c r="DW80" s="863"/>
      <c r="DX80" s="863"/>
      <c r="DY80" s="863"/>
      <c r="DZ80" s="864"/>
      <c r="EA80" s="230"/>
    </row>
    <row r="81" spans="1:131" ht="26.25" customHeight="1" x14ac:dyDescent="0.15">
      <c r="A81" s="238">
        <v>14</v>
      </c>
      <c r="B81" s="876"/>
      <c r="C81" s="877"/>
      <c r="D81" s="877"/>
      <c r="E81" s="877"/>
      <c r="F81" s="877"/>
      <c r="G81" s="877"/>
      <c r="H81" s="877"/>
      <c r="I81" s="877"/>
      <c r="J81" s="877"/>
      <c r="K81" s="877"/>
      <c r="L81" s="877"/>
      <c r="M81" s="877"/>
      <c r="N81" s="877"/>
      <c r="O81" s="877"/>
      <c r="P81" s="878"/>
      <c r="Q81" s="879"/>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62"/>
      <c r="BT81" s="863"/>
      <c r="BU81" s="863"/>
      <c r="BV81" s="863"/>
      <c r="BW81" s="863"/>
      <c r="BX81" s="863"/>
      <c r="BY81" s="863"/>
      <c r="BZ81" s="863"/>
      <c r="CA81" s="863"/>
      <c r="CB81" s="863"/>
      <c r="CC81" s="863"/>
      <c r="CD81" s="863"/>
      <c r="CE81" s="863"/>
      <c r="CF81" s="863"/>
      <c r="CG81" s="868"/>
      <c r="CH81" s="865"/>
      <c r="CI81" s="866"/>
      <c r="CJ81" s="866"/>
      <c r="CK81" s="866"/>
      <c r="CL81" s="867"/>
      <c r="CM81" s="865"/>
      <c r="CN81" s="866"/>
      <c r="CO81" s="866"/>
      <c r="CP81" s="866"/>
      <c r="CQ81" s="867"/>
      <c r="CR81" s="865"/>
      <c r="CS81" s="866"/>
      <c r="CT81" s="866"/>
      <c r="CU81" s="866"/>
      <c r="CV81" s="867"/>
      <c r="CW81" s="865"/>
      <c r="CX81" s="866"/>
      <c r="CY81" s="866"/>
      <c r="CZ81" s="866"/>
      <c r="DA81" s="867"/>
      <c r="DB81" s="865"/>
      <c r="DC81" s="866"/>
      <c r="DD81" s="866"/>
      <c r="DE81" s="866"/>
      <c r="DF81" s="867"/>
      <c r="DG81" s="865"/>
      <c r="DH81" s="866"/>
      <c r="DI81" s="866"/>
      <c r="DJ81" s="866"/>
      <c r="DK81" s="867"/>
      <c r="DL81" s="865"/>
      <c r="DM81" s="866"/>
      <c r="DN81" s="866"/>
      <c r="DO81" s="866"/>
      <c r="DP81" s="867"/>
      <c r="DQ81" s="865"/>
      <c r="DR81" s="866"/>
      <c r="DS81" s="866"/>
      <c r="DT81" s="866"/>
      <c r="DU81" s="867"/>
      <c r="DV81" s="862"/>
      <c r="DW81" s="863"/>
      <c r="DX81" s="863"/>
      <c r="DY81" s="863"/>
      <c r="DZ81" s="864"/>
      <c r="EA81" s="230"/>
    </row>
    <row r="82" spans="1:131" ht="26.25" customHeight="1" x14ac:dyDescent="0.15">
      <c r="A82" s="238">
        <v>15</v>
      </c>
      <c r="B82" s="876"/>
      <c r="C82" s="877"/>
      <c r="D82" s="877"/>
      <c r="E82" s="877"/>
      <c r="F82" s="877"/>
      <c r="G82" s="877"/>
      <c r="H82" s="877"/>
      <c r="I82" s="877"/>
      <c r="J82" s="877"/>
      <c r="K82" s="877"/>
      <c r="L82" s="877"/>
      <c r="M82" s="877"/>
      <c r="N82" s="877"/>
      <c r="O82" s="877"/>
      <c r="P82" s="878"/>
      <c r="Q82" s="879"/>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62"/>
      <c r="BT82" s="863"/>
      <c r="BU82" s="863"/>
      <c r="BV82" s="863"/>
      <c r="BW82" s="863"/>
      <c r="BX82" s="863"/>
      <c r="BY82" s="863"/>
      <c r="BZ82" s="863"/>
      <c r="CA82" s="863"/>
      <c r="CB82" s="863"/>
      <c r="CC82" s="863"/>
      <c r="CD82" s="863"/>
      <c r="CE82" s="863"/>
      <c r="CF82" s="863"/>
      <c r="CG82" s="868"/>
      <c r="CH82" s="865"/>
      <c r="CI82" s="866"/>
      <c r="CJ82" s="866"/>
      <c r="CK82" s="866"/>
      <c r="CL82" s="867"/>
      <c r="CM82" s="865"/>
      <c r="CN82" s="866"/>
      <c r="CO82" s="866"/>
      <c r="CP82" s="866"/>
      <c r="CQ82" s="867"/>
      <c r="CR82" s="865"/>
      <c r="CS82" s="866"/>
      <c r="CT82" s="866"/>
      <c r="CU82" s="866"/>
      <c r="CV82" s="867"/>
      <c r="CW82" s="865"/>
      <c r="CX82" s="866"/>
      <c r="CY82" s="866"/>
      <c r="CZ82" s="866"/>
      <c r="DA82" s="867"/>
      <c r="DB82" s="865"/>
      <c r="DC82" s="866"/>
      <c r="DD82" s="866"/>
      <c r="DE82" s="866"/>
      <c r="DF82" s="867"/>
      <c r="DG82" s="865"/>
      <c r="DH82" s="866"/>
      <c r="DI82" s="866"/>
      <c r="DJ82" s="866"/>
      <c r="DK82" s="867"/>
      <c r="DL82" s="865"/>
      <c r="DM82" s="866"/>
      <c r="DN82" s="866"/>
      <c r="DO82" s="866"/>
      <c r="DP82" s="867"/>
      <c r="DQ82" s="865"/>
      <c r="DR82" s="866"/>
      <c r="DS82" s="866"/>
      <c r="DT82" s="866"/>
      <c r="DU82" s="867"/>
      <c r="DV82" s="862"/>
      <c r="DW82" s="863"/>
      <c r="DX82" s="863"/>
      <c r="DY82" s="863"/>
      <c r="DZ82" s="864"/>
      <c r="EA82" s="230"/>
    </row>
    <row r="83" spans="1:131" ht="26.25" customHeight="1" x14ac:dyDescent="0.15">
      <c r="A83" s="238">
        <v>16</v>
      </c>
      <c r="B83" s="876"/>
      <c r="C83" s="877"/>
      <c r="D83" s="877"/>
      <c r="E83" s="877"/>
      <c r="F83" s="877"/>
      <c r="G83" s="877"/>
      <c r="H83" s="877"/>
      <c r="I83" s="877"/>
      <c r="J83" s="877"/>
      <c r="K83" s="877"/>
      <c r="L83" s="877"/>
      <c r="M83" s="877"/>
      <c r="N83" s="877"/>
      <c r="O83" s="877"/>
      <c r="P83" s="878"/>
      <c r="Q83" s="879"/>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62"/>
      <c r="BT83" s="863"/>
      <c r="BU83" s="863"/>
      <c r="BV83" s="863"/>
      <c r="BW83" s="863"/>
      <c r="BX83" s="863"/>
      <c r="BY83" s="863"/>
      <c r="BZ83" s="863"/>
      <c r="CA83" s="863"/>
      <c r="CB83" s="863"/>
      <c r="CC83" s="863"/>
      <c r="CD83" s="863"/>
      <c r="CE83" s="863"/>
      <c r="CF83" s="863"/>
      <c r="CG83" s="868"/>
      <c r="CH83" s="865"/>
      <c r="CI83" s="866"/>
      <c r="CJ83" s="866"/>
      <c r="CK83" s="866"/>
      <c r="CL83" s="867"/>
      <c r="CM83" s="865"/>
      <c r="CN83" s="866"/>
      <c r="CO83" s="866"/>
      <c r="CP83" s="866"/>
      <c r="CQ83" s="867"/>
      <c r="CR83" s="865"/>
      <c r="CS83" s="866"/>
      <c r="CT83" s="866"/>
      <c r="CU83" s="866"/>
      <c r="CV83" s="867"/>
      <c r="CW83" s="865"/>
      <c r="CX83" s="866"/>
      <c r="CY83" s="866"/>
      <c r="CZ83" s="866"/>
      <c r="DA83" s="867"/>
      <c r="DB83" s="865"/>
      <c r="DC83" s="866"/>
      <c r="DD83" s="866"/>
      <c r="DE83" s="866"/>
      <c r="DF83" s="867"/>
      <c r="DG83" s="865"/>
      <c r="DH83" s="866"/>
      <c r="DI83" s="866"/>
      <c r="DJ83" s="866"/>
      <c r="DK83" s="867"/>
      <c r="DL83" s="865"/>
      <c r="DM83" s="866"/>
      <c r="DN83" s="866"/>
      <c r="DO83" s="866"/>
      <c r="DP83" s="867"/>
      <c r="DQ83" s="865"/>
      <c r="DR83" s="866"/>
      <c r="DS83" s="866"/>
      <c r="DT83" s="866"/>
      <c r="DU83" s="867"/>
      <c r="DV83" s="862"/>
      <c r="DW83" s="863"/>
      <c r="DX83" s="863"/>
      <c r="DY83" s="863"/>
      <c r="DZ83" s="864"/>
      <c r="EA83" s="230"/>
    </row>
    <row r="84" spans="1:131" ht="26.25" customHeight="1" x14ac:dyDescent="0.15">
      <c r="A84" s="238">
        <v>17</v>
      </c>
      <c r="B84" s="876"/>
      <c r="C84" s="877"/>
      <c r="D84" s="877"/>
      <c r="E84" s="877"/>
      <c r="F84" s="877"/>
      <c r="G84" s="877"/>
      <c r="H84" s="877"/>
      <c r="I84" s="877"/>
      <c r="J84" s="877"/>
      <c r="K84" s="877"/>
      <c r="L84" s="877"/>
      <c r="M84" s="877"/>
      <c r="N84" s="877"/>
      <c r="O84" s="877"/>
      <c r="P84" s="878"/>
      <c r="Q84" s="879"/>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62"/>
      <c r="BT84" s="863"/>
      <c r="BU84" s="863"/>
      <c r="BV84" s="863"/>
      <c r="BW84" s="863"/>
      <c r="BX84" s="863"/>
      <c r="BY84" s="863"/>
      <c r="BZ84" s="863"/>
      <c r="CA84" s="863"/>
      <c r="CB84" s="863"/>
      <c r="CC84" s="863"/>
      <c r="CD84" s="863"/>
      <c r="CE84" s="863"/>
      <c r="CF84" s="863"/>
      <c r="CG84" s="868"/>
      <c r="CH84" s="865"/>
      <c r="CI84" s="866"/>
      <c r="CJ84" s="866"/>
      <c r="CK84" s="866"/>
      <c r="CL84" s="867"/>
      <c r="CM84" s="865"/>
      <c r="CN84" s="866"/>
      <c r="CO84" s="866"/>
      <c r="CP84" s="866"/>
      <c r="CQ84" s="867"/>
      <c r="CR84" s="865"/>
      <c r="CS84" s="866"/>
      <c r="CT84" s="866"/>
      <c r="CU84" s="866"/>
      <c r="CV84" s="867"/>
      <c r="CW84" s="865"/>
      <c r="CX84" s="866"/>
      <c r="CY84" s="866"/>
      <c r="CZ84" s="866"/>
      <c r="DA84" s="867"/>
      <c r="DB84" s="865"/>
      <c r="DC84" s="866"/>
      <c r="DD84" s="866"/>
      <c r="DE84" s="866"/>
      <c r="DF84" s="867"/>
      <c r="DG84" s="865"/>
      <c r="DH84" s="866"/>
      <c r="DI84" s="866"/>
      <c r="DJ84" s="866"/>
      <c r="DK84" s="867"/>
      <c r="DL84" s="865"/>
      <c r="DM84" s="866"/>
      <c r="DN84" s="866"/>
      <c r="DO84" s="866"/>
      <c r="DP84" s="867"/>
      <c r="DQ84" s="865"/>
      <c r="DR84" s="866"/>
      <c r="DS84" s="866"/>
      <c r="DT84" s="866"/>
      <c r="DU84" s="867"/>
      <c r="DV84" s="862"/>
      <c r="DW84" s="863"/>
      <c r="DX84" s="863"/>
      <c r="DY84" s="863"/>
      <c r="DZ84" s="864"/>
      <c r="EA84" s="230"/>
    </row>
    <row r="85" spans="1:131" ht="26.25" customHeight="1" x14ac:dyDescent="0.15">
      <c r="A85" s="238">
        <v>18</v>
      </c>
      <c r="B85" s="876"/>
      <c r="C85" s="877"/>
      <c r="D85" s="877"/>
      <c r="E85" s="877"/>
      <c r="F85" s="877"/>
      <c r="G85" s="877"/>
      <c r="H85" s="877"/>
      <c r="I85" s="877"/>
      <c r="J85" s="877"/>
      <c r="K85" s="877"/>
      <c r="L85" s="877"/>
      <c r="M85" s="877"/>
      <c r="N85" s="877"/>
      <c r="O85" s="877"/>
      <c r="P85" s="878"/>
      <c r="Q85" s="879"/>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62"/>
      <c r="BT85" s="863"/>
      <c r="BU85" s="863"/>
      <c r="BV85" s="863"/>
      <c r="BW85" s="863"/>
      <c r="BX85" s="863"/>
      <c r="BY85" s="863"/>
      <c r="BZ85" s="863"/>
      <c r="CA85" s="863"/>
      <c r="CB85" s="863"/>
      <c r="CC85" s="863"/>
      <c r="CD85" s="863"/>
      <c r="CE85" s="863"/>
      <c r="CF85" s="863"/>
      <c r="CG85" s="868"/>
      <c r="CH85" s="865"/>
      <c r="CI85" s="866"/>
      <c r="CJ85" s="866"/>
      <c r="CK85" s="866"/>
      <c r="CL85" s="867"/>
      <c r="CM85" s="865"/>
      <c r="CN85" s="866"/>
      <c r="CO85" s="866"/>
      <c r="CP85" s="866"/>
      <c r="CQ85" s="867"/>
      <c r="CR85" s="865"/>
      <c r="CS85" s="866"/>
      <c r="CT85" s="866"/>
      <c r="CU85" s="866"/>
      <c r="CV85" s="867"/>
      <c r="CW85" s="865"/>
      <c r="CX85" s="866"/>
      <c r="CY85" s="866"/>
      <c r="CZ85" s="866"/>
      <c r="DA85" s="867"/>
      <c r="DB85" s="865"/>
      <c r="DC85" s="866"/>
      <c r="DD85" s="866"/>
      <c r="DE85" s="866"/>
      <c r="DF85" s="867"/>
      <c r="DG85" s="865"/>
      <c r="DH85" s="866"/>
      <c r="DI85" s="866"/>
      <c r="DJ85" s="866"/>
      <c r="DK85" s="867"/>
      <c r="DL85" s="865"/>
      <c r="DM85" s="866"/>
      <c r="DN85" s="866"/>
      <c r="DO85" s="866"/>
      <c r="DP85" s="867"/>
      <c r="DQ85" s="865"/>
      <c r="DR85" s="866"/>
      <c r="DS85" s="866"/>
      <c r="DT85" s="866"/>
      <c r="DU85" s="867"/>
      <c r="DV85" s="862"/>
      <c r="DW85" s="863"/>
      <c r="DX85" s="863"/>
      <c r="DY85" s="863"/>
      <c r="DZ85" s="864"/>
      <c r="EA85" s="230"/>
    </row>
    <row r="86" spans="1:131" ht="26.25" customHeight="1" x14ac:dyDescent="0.15">
      <c r="A86" s="238">
        <v>19</v>
      </c>
      <c r="B86" s="876"/>
      <c r="C86" s="877"/>
      <c r="D86" s="877"/>
      <c r="E86" s="877"/>
      <c r="F86" s="877"/>
      <c r="G86" s="877"/>
      <c r="H86" s="877"/>
      <c r="I86" s="877"/>
      <c r="J86" s="877"/>
      <c r="K86" s="877"/>
      <c r="L86" s="877"/>
      <c r="M86" s="877"/>
      <c r="N86" s="877"/>
      <c r="O86" s="877"/>
      <c r="P86" s="878"/>
      <c r="Q86" s="879"/>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62"/>
      <c r="BT86" s="863"/>
      <c r="BU86" s="863"/>
      <c r="BV86" s="863"/>
      <c r="BW86" s="863"/>
      <c r="BX86" s="863"/>
      <c r="BY86" s="863"/>
      <c r="BZ86" s="863"/>
      <c r="CA86" s="863"/>
      <c r="CB86" s="863"/>
      <c r="CC86" s="863"/>
      <c r="CD86" s="863"/>
      <c r="CE86" s="863"/>
      <c r="CF86" s="863"/>
      <c r="CG86" s="868"/>
      <c r="CH86" s="865"/>
      <c r="CI86" s="866"/>
      <c r="CJ86" s="866"/>
      <c r="CK86" s="866"/>
      <c r="CL86" s="867"/>
      <c r="CM86" s="865"/>
      <c r="CN86" s="866"/>
      <c r="CO86" s="866"/>
      <c r="CP86" s="866"/>
      <c r="CQ86" s="867"/>
      <c r="CR86" s="865"/>
      <c r="CS86" s="866"/>
      <c r="CT86" s="866"/>
      <c r="CU86" s="866"/>
      <c r="CV86" s="867"/>
      <c r="CW86" s="865"/>
      <c r="CX86" s="866"/>
      <c r="CY86" s="866"/>
      <c r="CZ86" s="866"/>
      <c r="DA86" s="867"/>
      <c r="DB86" s="865"/>
      <c r="DC86" s="866"/>
      <c r="DD86" s="866"/>
      <c r="DE86" s="866"/>
      <c r="DF86" s="867"/>
      <c r="DG86" s="865"/>
      <c r="DH86" s="866"/>
      <c r="DI86" s="866"/>
      <c r="DJ86" s="866"/>
      <c r="DK86" s="867"/>
      <c r="DL86" s="865"/>
      <c r="DM86" s="866"/>
      <c r="DN86" s="866"/>
      <c r="DO86" s="866"/>
      <c r="DP86" s="867"/>
      <c r="DQ86" s="865"/>
      <c r="DR86" s="866"/>
      <c r="DS86" s="866"/>
      <c r="DT86" s="866"/>
      <c r="DU86" s="867"/>
      <c r="DV86" s="862"/>
      <c r="DW86" s="863"/>
      <c r="DX86" s="863"/>
      <c r="DY86" s="863"/>
      <c r="DZ86" s="864"/>
      <c r="EA86" s="230"/>
    </row>
    <row r="87" spans="1:131" ht="26.25" customHeight="1" x14ac:dyDescent="0.15">
      <c r="A87" s="244">
        <v>20</v>
      </c>
      <c r="B87" s="883"/>
      <c r="C87" s="884"/>
      <c r="D87" s="884"/>
      <c r="E87" s="884"/>
      <c r="F87" s="884"/>
      <c r="G87" s="884"/>
      <c r="H87" s="884"/>
      <c r="I87" s="884"/>
      <c r="J87" s="884"/>
      <c r="K87" s="884"/>
      <c r="L87" s="884"/>
      <c r="M87" s="884"/>
      <c r="N87" s="884"/>
      <c r="O87" s="884"/>
      <c r="P87" s="885"/>
      <c r="Q87" s="886"/>
      <c r="R87" s="887"/>
      <c r="S87" s="887"/>
      <c r="T87" s="887"/>
      <c r="U87" s="887"/>
      <c r="V87" s="887"/>
      <c r="W87" s="887"/>
      <c r="X87" s="887"/>
      <c r="Y87" s="887"/>
      <c r="Z87" s="887"/>
      <c r="AA87" s="887"/>
      <c r="AB87" s="887"/>
      <c r="AC87" s="887"/>
      <c r="AD87" s="887"/>
      <c r="AE87" s="887"/>
      <c r="AF87" s="887"/>
      <c r="AG87" s="887"/>
      <c r="AH87" s="887"/>
      <c r="AI87" s="887"/>
      <c r="AJ87" s="887"/>
      <c r="AK87" s="887"/>
      <c r="AL87" s="887"/>
      <c r="AM87" s="887"/>
      <c r="AN87" s="887"/>
      <c r="AO87" s="887"/>
      <c r="AP87" s="887"/>
      <c r="AQ87" s="887"/>
      <c r="AR87" s="887"/>
      <c r="AS87" s="887"/>
      <c r="AT87" s="887"/>
      <c r="AU87" s="887"/>
      <c r="AV87" s="887"/>
      <c r="AW87" s="887"/>
      <c r="AX87" s="887"/>
      <c r="AY87" s="887"/>
      <c r="AZ87" s="888"/>
      <c r="BA87" s="888"/>
      <c r="BB87" s="888"/>
      <c r="BC87" s="888"/>
      <c r="BD87" s="889"/>
      <c r="BE87" s="241"/>
      <c r="BF87" s="241"/>
      <c r="BG87" s="241"/>
      <c r="BH87" s="241"/>
      <c r="BI87" s="241"/>
      <c r="BJ87" s="241"/>
      <c r="BK87" s="241"/>
      <c r="BL87" s="241"/>
      <c r="BM87" s="241"/>
      <c r="BN87" s="241"/>
      <c r="BO87" s="241"/>
      <c r="BP87" s="241"/>
      <c r="BQ87" s="238">
        <v>81</v>
      </c>
      <c r="BR87" s="243"/>
      <c r="BS87" s="862"/>
      <c r="BT87" s="863"/>
      <c r="BU87" s="863"/>
      <c r="BV87" s="863"/>
      <c r="BW87" s="863"/>
      <c r="BX87" s="863"/>
      <c r="BY87" s="863"/>
      <c r="BZ87" s="863"/>
      <c r="CA87" s="863"/>
      <c r="CB87" s="863"/>
      <c r="CC87" s="863"/>
      <c r="CD87" s="863"/>
      <c r="CE87" s="863"/>
      <c r="CF87" s="863"/>
      <c r="CG87" s="868"/>
      <c r="CH87" s="865"/>
      <c r="CI87" s="866"/>
      <c r="CJ87" s="866"/>
      <c r="CK87" s="866"/>
      <c r="CL87" s="867"/>
      <c r="CM87" s="865"/>
      <c r="CN87" s="866"/>
      <c r="CO87" s="866"/>
      <c r="CP87" s="866"/>
      <c r="CQ87" s="867"/>
      <c r="CR87" s="865"/>
      <c r="CS87" s="866"/>
      <c r="CT87" s="866"/>
      <c r="CU87" s="866"/>
      <c r="CV87" s="867"/>
      <c r="CW87" s="865"/>
      <c r="CX87" s="866"/>
      <c r="CY87" s="866"/>
      <c r="CZ87" s="866"/>
      <c r="DA87" s="867"/>
      <c r="DB87" s="865"/>
      <c r="DC87" s="866"/>
      <c r="DD87" s="866"/>
      <c r="DE87" s="866"/>
      <c r="DF87" s="867"/>
      <c r="DG87" s="865"/>
      <c r="DH87" s="866"/>
      <c r="DI87" s="866"/>
      <c r="DJ87" s="866"/>
      <c r="DK87" s="867"/>
      <c r="DL87" s="865"/>
      <c r="DM87" s="866"/>
      <c r="DN87" s="866"/>
      <c r="DO87" s="866"/>
      <c r="DP87" s="867"/>
      <c r="DQ87" s="865"/>
      <c r="DR87" s="866"/>
      <c r="DS87" s="866"/>
      <c r="DT87" s="866"/>
      <c r="DU87" s="867"/>
      <c r="DV87" s="862"/>
      <c r="DW87" s="863"/>
      <c r="DX87" s="863"/>
      <c r="DY87" s="863"/>
      <c r="DZ87" s="864"/>
      <c r="EA87" s="230"/>
    </row>
    <row r="88" spans="1:131" ht="26.25" customHeight="1" thickBot="1" x14ac:dyDescent="0.2">
      <c r="A88" s="240" t="s">
        <v>377</v>
      </c>
      <c r="B88" s="789" t="s">
        <v>400</v>
      </c>
      <c r="C88" s="790"/>
      <c r="D88" s="790"/>
      <c r="E88" s="790"/>
      <c r="F88" s="790"/>
      <c r="G88" s="790"/>
      <c r="H88" s="790"/>
      <c r="I88" s="790"/>
      <c r="J88" s="790"/>
      <c r="K88" s="790"/>
      <c r="L88" s="790"/>
      <c r="M88" s="790"/>
      <c r="N88" s="790"/>
      <c r="O88" s="790"/>
      <c r="P88" s="791"/>
      <c r="Q88" s="843"/>
      <c r="R88" s="844"/>
      <c r="S88" s="844"/>
      <c r="T88" s="844"/>
      <c r="U88" s="844"/>
      <c r="V88" s="844"/>
      <c r="W88" s="844"/>
      <c r="X88" s="844"/>
      <c r="Y88" s="844"/>
      <c r="Z88" s="844"/>
      <c r="AA88" s="844"/>
      <c r="AB88" s="844"/>
      <c r="AC88" s="844"/>
      <c r="AD88" s="844"/>
      <c r="AE88" s="844"/>
      <c r="AF88" s="847"/>
      <c r="AG88" s="847"/>
      <c r="AH88" s="847"/>
      <c r="AI88" s="847"/>
      <c r="AJ88" s="847"/>
      <c r="AK88" s="844"/>
      <c r="AL88" s="844"/>
      <c r="AM88" s="844"/>
      <c r="AN88" s="844"/>
      <c r="AO88" s="844"/>
      <c r="AP88" s="847"/>
      <c r="AQ88" s="847"/>
      <c r="AR88" s="847"/>
      <c r="AS88" s="847"/>
      <c r="AT88" s="847"/>
      <c r="AU88" s="847"/>
      <c r="AV88" s="847"/>
      <c r="AW88" s="847"/>
      <c r="AX88" s="847"/>
      <c r="AY88" s="847"/>
      <c r="AZ88" s="852"/>
      <c r="BA88" s="852"/>
      <c r="BB88" s="852"/>
      <c r="BC88" s="852"/>
      <c r="BD88" s="853"/>
      <c r="BE88" s="241"/>
      <c r="BF88" s="241"/>
      <c r="BG88" s="241"/>
      <c r="BH88" s="241"/>
      <c r="BI88" s="241"/>
      <c r="BJ88" s="241"/>
      <c r="BK88" s="241"/>
      <c r="BL88" s="241"/>
      <c r="BM88" s="241"/>
      <c r="BN88" s="241"/>
      <c r="BO88" s="241"/>
      <c r="BP88" s="241"/>
      <c r="BQ88" s="238">
        <v>82</v>
      </c>
      <c r="BR88" s="243"/>
      <c r="BS88" s="862"/>
      <c r="BT88" s="863"/>
      <c r="BU88" s="863"/>
      <c r="BV88" s="863"/>
      <c r="BW88" s="863"/>
      <c r="BX88" s="863"/>
      <c r="BY88" s="863"/>
      <c r="BZ88" s="863"/>
      <c r="CA88" s="863"/>
      <c r="CB88" s="863"/>
      <c r="CC88" s="863"/>
      <c r="CD88" s="863"/>
      <c r="CE88" s="863"/>
      <c r="CF88" s="863"/>
      <c r="CG88" s="868"/>
      <c r="CH88" s="865"/>
      <c r="CI88" s="866"/>
      <c r="CJ88" s="866"/>
      <c r="CK88" s="866"/>
      <c r="CL88" s="867"/>
      <c r="CM88" s="865"/>
      <c r="CN88" s="866"/>
      <c r="CO88" s="866"/>
      <c r="CP88" s="866"/>
      <c r="CQ88" s="867"/>
      <c r="CR88" s="865"/>
      <c r="CS88" s="866"/>
      <c r="CT88" s="866"/>
      <c r="CU88" s="866"/>
      <c r="CV88" s="867"/>
      <c r="CW88" s="865"/>
      <c r="CX88" s="866"/>
      <c r="CY88" s="866"/>
      <c r="CZ88" s="866"/>
      <c r="DA88" s="867"/>
      <c r="DB88" s="865"/>
      <c r="DC88" s="866"/>
      <c r="DD88" s="866"/>
      <c r="DE88" s="866"/>
      <c r="DF88" s="867"/>
      <c r="DG88" s="865"/>
      <c r="DH88" s="866"/>
      <c r="DI88" s="866"/>
      <c r="DJ88" s="866"/>
      <c r="DK88" s="867"/>
      <c r="DL88" s="865"/>
      <c r="DM88" s="866"/>
      <c r="DN88" s="866"/>
      <c r="DO88" s="866"/>
      <c r="DP88" s="867"/>
      <c r="DQ88" s="865"/>
      <c r="DR88" s="866"/>
      <c r="DS88" s="866"/>
      <c r="DT88" s="866"/>
      <c r="DU88" s="867"/>
      <c r="DV88" s="862"/>
      <c r="DW88" s="863"/>
      <c r="DX88" s="863"/>
      <c r="DY88" s="863"/>
      <c r="DZ88" s="864"/>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2"/>
      <c r="BT89" s="863"/>
      <c r="BU89" s="863"/>
      <c r="BV89" s="863"/>
      <c r="BW89" s="863"/>
      <c r="BX89" s="863"/>
      <c r="BY89" s="863"/>
      <c r="BZ89" s="863"/>
      <c r="CA89" s="863"/>
      <c r="CB89" s="863"/>
      <c r="CC89" s="863"/>
      <c r="CD89" s="863"/>
      <c r="CE89" s="863"/>
      <c r="CF89" s="863"/>
      <c r="CG89" s="868"/>
      <c r="CH89" s="865"/>
      <c r="CI89" s="866"/>
      <c r="CJ89" s="866"/>
      <c r="CK89" s="866"/>
      <c r="CL89" s="867"/>
      <c r="CM89" s="865"/>
      <c r="CN89" s="866"/>
      <c r="CO89" s="866"/>
      <c r="CP89" s="866"/>
      <c r="CQ89" s="867"/>
      <c r="CR89" s="865"/>
      <c r="CS89" s="866"/>
      <c r="CT89" s="866"/>
      <c r="CU89" s="866"/>
      <c r="CV89" s="867"/>
      <c r="CW89" s="865"/>
      <c r="CX89" s="866"/>
      <c r="CY89" s="866"/>
      <c r="CZ89" s="866"/>
      <c r="DA89" s="867"/>
      <c r="DB89" s="865"/>
      <c r="DC89" s="866"/>
      <c r="DD89" s="866"/>
      <c r="DE89" s="866"/>
      <c r="DF89" s="867"/>
      <c r="DG89" s="865"/>
      <c r="DH89" s="866"/>
      <c r="DI89" s="866"/>
      <c r="DJ89" s="866"/>
      <c r="DK89" s="867"/>
      <c r="DL89" s="865"/>
      <c r="DM89" s="866"/>
      <c r="DN89" s="866"/>
      <c r="DO89" s="866"/>
      <c r="DP89" s="867"/>
      <c r="DQ89" s="865"/>
      <c r="DR89" s="866"/>
      <c r="DS89" s="866"/>
      <c r="DT89" s="866"/>
      <c r="DU89" s="867"/>
      <c r="DV89" s="862"/>
      <c r="DW89" s="863"/>
      <c r="DX89" s="863"/>
      <c r="DY89" s="863"/>
      <c r="DZ89" s="864"/>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2"/>
      <c r="BT90" s="863"/>
      <c r="BU90" s="863"/>
      <c r="BV90" s="863"/>
      <c r="BW90" s="863"/>
      <c r="BX90" s="863"/>
      <c r="BY90" s="863"/>
      <c r="BZ90" s="863"/>
      <c r="CA90" s="863"/>
      <c r="CB90" s="863"/>
      <c r="CC90" s="863"/>
      <c r="CD90" s="863"/>
      <c r="CE90" s="863"/>
      <c r="CF90" s="863"/>
      <c r="CG90" s="868"/>
      <c r="CH90" s="865"/>
      <c r="CI90" s="866"/>
      <c r="CJ90" s="866"/>
      <c r="CK90" s="866"/>
      <c r="CL90" s="867"/>
      <c r="CM90" s="865"/>
      <c r="CN90" s="866"/>
      <c r="CO90" s="866"/>
      <c r="CP90" s="866"/>
      <c r="CQ90" s="867"/>
      <c r="CR90" s="865"/>
      <c r="CS90" s="866"/>
      <c r="CT90" s="866"/>
      <c r="CU90" s="866"/>
      <c r="CV90" s="867"/>
      <c r="CW90" s="865"/>
      <c r="CX90" s="866"/>
      <c r="CY90" s="866"/>
      <c r="CZ90" s="866"/>
      <c r="DA90" s="867"/>
      <c r="DB90" s="865"/>
      <c r="DC90" s="866"/>
      <c r="DD90" s="866"/>
      <c r="DE90" s="866"/>
      <c r="DF90" s="867"/>
      <c r="DG90" s="865"/>
      <c r="DH90" s="866"/>
      <c r="DI90" s="866"/>
      <c r="DJ90" s="866"/>
      <c r="DK90" s="867"/>
      <c r="DL90" s="865"/>
      <c r="DM90" s="866"/>
      <c r="DN90" s="866"/>
      <c r="DO90" s="866"/>
      <c r="DP90" s="867"/>
      <c r="DQ90" s="865"/>
      <c r="DR90" s="866"/>
      <c r="DS90" s="866"/>
      <c r="DT90" s="866"/>
      <c r="DU90" s="867"/>
      <c r="DV90" s="862"/>
      <c r="DW90" s="863"/>
      <c r="DX90" s="863"/>
      <c r="DY90" s="863"/>
      <c r="DZ90" s="864"/>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2"/>
      <c r="BT91" s="863"/>
      <c r="BU91" s="863"/>
      <c r="BV91" s="863"/>
      <c r="BW91" s="863"/>
      <c r="BX91" s="863"/>
      <c r="BY91" s="863"/>
      <c r="BZ91" s="863"/>
      <c r="CA91" s="863"/>
      <c r="CB91" s="863"/>
      <c r="CC91" s="863"/>
      <c r="CD91" s="863"/>
      <c r="CE91" s="863"/>
      <c r="CF91" s="863"/>
      <c r="CG91" s="868"/>
      <c r="CH91" s="865"/>
      <c r="CI91" s="866"/>
      <c r="CJ91" s="866"/>
      <c r="CK91" s="866"/>
      <c r="CL91" s="867"/>
      <c r="CM91" s="865"/>
      <c r="CN91" s="866"/>
      <c r="CO91" s="866"/>
      <c r="CP91" s="866"/>
      <c r="CQ91" s="867"/>
      <c r="CR91" s="865"/>
      <c r="CS91" s="866"/>
      <c r="CT91" s="866"/>
      <c r="CU91" s="866"/>
      <c r="CV91" s="867"/>
      <c r="CW91" s="865"/>
      <c r="CX91" s="866"/>
      <c r="CY91" s="866"/>
      <c r="CZ91" s="866"/>
      <c r="DA91" s="867"/>
      <c r="DB91" s="865"/>
      <c r="DC91" s="866"/>
      <c r="DD91" s="866"/>
      <c r="DE91" s="866"/>
      <c r="DF91" s="867"/>
      <c r="DG91" s="865"/>
      <c r="DH91" s="866"/>
      <c r="DI91" s="866"/>
      <c r="DJ91" s="866"/>
      <c r="DK91" s="867"/>
      <c r="DL91" s="865"/>
      <c r="DM91" s="866"/>
      <c r="DN91" s="866"/>
      <c r="DO91" s="866"/>
      <c r="DP91" s="867"/>
      <c r="DQ91" s="865"/>
      <c r="DR91" s="866"/>
      <c r="DS91" s="866"/>
      <c r="DT91" s="866"/>
      <c r="DU91" s="867"/>
      <c r="DV91" s="862"/>
      <c r="DW91" s="863"/>
      <c r="DX91" s="863"/>
      <c r="DY91" s="863"/>
      <c r="DZ91" s="864"/>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2"/>
      <c r="BT92" s="863"/>
      <c r="BU92" s="863"/>
      <c r="BV92" s="863"/>
      <c r="BW92" s="863"/>
      <c r="BX92" s="863"/>
      <c r="BY92" s="863"/>
      <c r="BZ92" s="863"/>
      <c r="CA92" s="863"/>
      <c r="CB92" s="863"/>
      <c r="CC92" s="863"/>
      <c r="CD92" s="863"/>
      <c r="CE92" s="863"/>
      <c r="CF92" s="863"/>
      <c r="CG92" s="868"/>
      <c r="CH92" s="865"/>
      <c r="CI92" s="866"/>
      <c r="CJ92" s="866"/>
      <c r="CK92" s="866"/>
      <c r="CL92" s="867"/>
      <c r="CM92" s="865"/>
      <c r="CN92" s="866"/>
      <c r="CO92" s="866"/>
      <c r="CP92" s="866"/>
      <c r="CQ92" s="867"/>
      <c r="CR92" s="865"/>
      <c r="CS92" s="866"/>
      <c r="CT92" s="866"/>
      <c r="CU92" s="866"/>
      <c r="CV92" s="867"/>
      <c r="CW92" s="865"/>
      <c r="CX92" s="866"/>
      <c r="CY92" s="866"/>
      <c r="CZ92" s="866"/>
      <c r="DA92" s="867"/>
      <c r="DB92" s="865"/>
      <c r="DC92" s="866"/>
      <c r="DD92" s="866"/>
      <c r="DE92" s="866"/>
      <c r="DF92" s="867"/>
      <c r="DG92" s="865"/>
      <c r="DH92" s="866"/>
      <c r="DI92" s="866"/>
      <c r="DJ92" s="866"/>
      <c r="DK92" s="867"/>
      <c r="DL92" s="865"/>
      <c r="DM92" s="866"/>
      <c r="DN92" s="866"/>
      <c r="DO92" s="866"/>
      <c r="DP92" s="867"/>
      <c r="DQ92" s="865"/>
      <c r="DR92" s="866"/>
      <c r="DS92" s="866"/>
      <c r="DT92" s="866"/>
      <c r="DU92" s="867"/>
      <c r="DV92" s="862"/>
      <c r="DW92" s="863"/>
      <c r="DX92" s="863"/>
      <c r="DY92" s="863"/>
      <c r="DZ92" s="864"/>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2"/>
      <c r="BT93" s="863"/>
      <c r="BU93" s="863"/>
      <c r="BV93" s="863"/>
      <c r="BW93" s="863"/>
      <c r="BX93" s="863"/>
      <c r="BY93" s="863"/>
      <c r="BZ93" s="863"/>
      <c r="CA93" s="863"/>
      <c r="CB93" s="863"/>
      <c r="CC93" s="863"/>
      <c r="CD93" s="863"/>
      <c r="CE93" s="863"/>
      <c r="CF93" s="863"/>
      <c r="CG93" s="868"/>
      <c r="CH93" s="865"/>
      <c r="CI93" s="866"/>
      <c r="CJ93" s="866"/>
      <c r="CK93" s="866"/>
      <c r="CL93" s="867"/>
      <c r="CM93" s="865"/>
      <c r="CN93" s="866"/>
      <c r="CO93" s="866"/>
      <c r="CP93" s="866"/>
      <c r="CQ93" s="867"/>
      <c r="CR93" s="865"/>
      <c r="CS93" s="866"/>
      <c r="CT93" s="866"/>
      <c r="CU93" s="866"/>
      <c r="CV93" s="867"/>
      <c r="CW93" s="865"/>
      <c r="CX93" s="866"/>
      <c r="CY93" s="866"/>
      <c r="CZ93" s="866"/>
      <c r="DA93" s="867"/>
      <c r="DB93" s="865"/>
      <c r="DC93" s="866"/>
      <c r="DD93" s="866"/>
      <c r="DE93" s="866"/>
      <c r="DF93" s="867"/>
      <c r="DG93" s="865"/>
      <c r="DH93" s="866"/>
      <c r="DI93" s="866"/>
      <c r="DJ93" s="866"/>
      <c r="DK93" s="867"/>
      <c r="DL93" s="865"/>
      <c r="DM93" s="866"/>
      <c r="DN93" s="866"/>
      <c r="DO93" s="866"/>
      <c r="DP93" s="867"/>
      <c r="DQ93" s="865"/>
      <c r="DR93" s="866"/>
      <c r="DS93" s="866"/>
      <c r="DT93" s="866"/>
      <c r="DU93" s="867"/>
      <c r="DV93" s="862"/>
      <c r="DW93" s="863"/>
      <c r="DX93" s="863"/>
      <c r="DY93" s="863"/>
      <c r="DZ93" s="864"/>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2"/>
      <c r="BT94" s="863"/>
      <c r="BU94" s="863"/>
      <c r="BV94" s="863"/>
      <c r="BW94" s="863"/>
      <c r="BX94" s="863"/>
      <c r="BY94" s="863"/>
      <c r="BZ94" s="863"/>
      <c r="CA94" s="863"/>
      <c r="CB94" s="863"/>
      <c r="CC94" s="863"/>
      <c r="CD94" s="863"/>
      <c r="CE94" s="863"/>
      <c r="CF94" s="863"/>
      <c r="CG94" s="868"/>
      <c r="CH94" s="865"/>
      <c r="CI94" s="866"/>
      <c r="CJ94" s="866"/>
      <c r="CK94" s="866"/>
      <c r="CL94" s="867"/>
      <c r="CM94" s="865"/>
      <c r="CN94" s="866"/>
      <c r="CO94" s="866"/>
      <c r="CP94" s="866"/>
      <c r="CQ94" s="867"/>
      <c r="CR94" s="865"/>
      <c r="CS94" s="866"/>
      <c r="CT94" s="866"/>
      <c r="CU94" s="866"/>
      <c r="CV94" s="867"/>
      <c r="CW94" s="865"/>
      <c r="CX94" s="866"/>
      <c r="CY94" s="866"/>
      <c r="CZ94" s="866"/>
      <c r="DA94" s="867"/>
      <c r="DB94" s="865"/>
      <c r="DC94" s="866"/>
      <c r="DD94" s="866"/>
      <c r="DE94" s="866"/>
      <c r="DF94" s="867"/>
      <c r="DG94" s="865"/>
      <c r="DH94" s="866"/>
      <c r="DI94" s="866"/>
      <c r="DJ94" s="866"/>
      <c r="DK94" s="867"/>
      <c r="DL94" s="865"/>
      <c r="DM94" s="866"/>
      <c r="DN94" s="866"/>
      <c r="DO94" s="866"/>
      <c r="DP94" s="867"/>
      <c r="DQ94" s="865"/>
      <c r="DR94" s="866"/>
      <c r="DS94" s="866"/>
      <c r="DT94" s="866"/>
      <c r="DU94" s="867"/>
      <c r="DV94" s="862"/>
      <c r="DW94" s="863"/>
      <c r="DX94" s="863"/>
      <c r="DY94" s="863"/>
      <c r="DZ94" s="864"/>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2"/>
      <c r="BT95" s="863"/>
      <c r="BU95" s="863"/>
      <c r="BV95" s="863"/>
      <c r="BW95" s="863"/>
      <c r="BX95" s="863"/>
      <c r="BY95" s="863"/>
      <c r="BZ95" s="863"/>
      <c r="CA95" s="863"/>
      <c r="CB95" s="863"/>
      <c r="CC95" s="863"/>
      <c r="CD95" s="863"/>
      <c r="CE95" s="863"/>
      <c r="CF95" s="863"/>
      <c r="CG95" s="868"/>
      <c r="CH95" s="865"/>
      <c r="CI95" s="866"/>
      <c r="CJ95" s="866"/>
      <c r="CK95" s="866"/>
      <c r="CL95" s="867"/>
      <c r="CM95" s="865"/>
      <c r="CN95" s="866"/>
      <c r="CO95" s="866"/>
      <c r="CP95" s="866"/>
      <c r="CQ95" s="867"/>
      <c r="CR95" s="865"/>
      <c r="CS95" s="866"/>
      <c r="CT95" s="866"/>
      <c r="CU95" s="866"/>
      <c r="CV95" s="867"/>
      <c r="CW95" s="865"/>
      <c r="CX95" s="866"/>
      <c r="CY95" s="866"/>
      <c r="CZ95" s="866"/>
      <c r="DA95" s="867"/>
      <c r="DB95" s="865"/>
      <c r="DC95" s="866"/>
      <c r="DD95" s="866"/>
      <c r="DE95" s="866"/>
      <c r="DF95" s="867"/>
      <c r="DG95" s="865"/>
      <c r="DH95" s="866"/>
      <c r="DI95" s="866"/>
      <c r="DJ95" s="866"/>
      <c r="DK95" s="867"/>
      <c r="DL95" s="865"/>
      <c r="DM95" s="866"/>
      <c r="DN95" s="866"/>
      <c r="DO95" s="866"/>
      <c r="DP95" s="867"/>
      <c r="DQ95" s="865"/>
      <c r="DR95" s="866"/>
      <c r="DS95" s="866"/>
      <c r="DT95" s="866"/>
      <c r="DU95" s="867"/>
      <c r="DV95" s="862"/>
      <c r="DW95" s="863"/>
      <c r="DX95" s="863"/>
      <c r="DY95" s="863"/>
      <c r="DZ95" s="864"/>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2"/>
      <c r="BT96" s="863"/>
      <c r="BU96" s="863"/>
      <c r="BV96" s="863"/>
      <c r="BW96" s="863"/>
      <c r="BX96" s="863"/>
      <c r="BY96" s="863"/>
      <c r="BZ96" s="863"/>
      <c r="CA96" s="863"/>
      <c r="CB96" s="863"/>
      <c r="CC96" s="863"/>
      <c r="CD96" s="863"/>
      <c r="CE96" s="863"/>
      <c r="CF96" s="863"/>
      <c r="CG96" s="868"/>
      <c r="CH96" s="865"/>
      <c r="CI96" s="866"/>
      <c r="CJ96" s="866"/>
      <c r="CK96" s="866"/>
      <c r="CL96" s="867"/>
      <c r="CM96" s="865"/>
      <c r="CN96" s="866"/>
      <c r="CO96" s="866"/>
      <c r="CP96" s="866"/>
      <c r="CQ96" s="867"/>
      <c r="CR96" s="865"/>
      <c r="CS96" s="866"/>
      <c r="CT96" s="866"/>
      <c r="CU96" s="866"/>
      <c r="CV96" s="867"/>
      <c r="CW96" s="865"/>
      <c r="CX96" s="866"/>
      <c r="CY96" s="866"/>
      <c r="CZ96" s="866"/>
      <c r="DA96" s="867"/>
      <c r="DB96" s="865"/>
      <c r="DC96" s="866"/>
      <c r="DD96" s="866"/>
      <c r="DE96" s="866"/>
      <c r="DF96" s="867"/>
      <c r="DG96" s="865"/>
      <c r="DH96" s="866"/>
      <c r="DI96" s="866"/>
      <c r="DJ96" s="866"/>
      <c r="DK96" s="867"/>
      <c r="DL96" s="865"/>
      <c r="DM96" s="866"/>
      <c r="DN96" s="866"/>
      <c r="DO96" s="866"/>
      <c r="DP96" s="867"/>
      <c r="DQ96" s="865"/>
      <c r="DR96" s="866"/>
      <c r="DS96" s="866"/>
      <c r="DT96" s="866"/>
      <c r="DU96" s="867"/>
      <c r="DV96" s="862"/>
      <c r="DW96" s="863"/>
      <c r="DX96" s="863"/>
      <c r="DY96" s="863"/>
      <c r="DZ96" s="864"/>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2"/>
      <c r="BT97" s="863"/>
      <c r="BU97" s="863"/>
      <c r="BV97" s="863"/>
      <c r="BW97" s="863"/>
      <c r="BX97" s="863"/>
      <c r="BY97" s="863"/>
      <c r="BZ97" s="863"/>
      <c r="CA97" s="863"/>
      <c r="CB97" s="863"/>
      <c r="CC97" s="863"/>
      <c r="CD97" s="863"/>
      <c r="CE97" s="863"/>
      <c r="CF97" s="863"/>
      <c r="CG97" s="868"/>
      <c r="CH97" s="865"/>
      <c r="CI97" s="866"/>
      <c r="CJ97" s="866"/>
      <c r="CK97" s="866"/>
      <c r="CL97" s="867"/>
      <c r="CM97" s="865"/>
      <c r="CN97" s="866"/>
      <c r="CO97" s="866"/>
      <c r="CP97" s="866"/>
      <c r="CQ97" s="867"/>
      <c r="CR97" s="865"/>
      <c r="CS97" s="866"/>
      <c r="CT97" s="866"/>
      <c r="CU97" s="866"/>
      <c r="CV97" s="867"/>
      <c r="CW97" s="865"/>
      <c r="CX97" s="866"/>
      <c r="CY97" s="866"/>
      <c r="CZ97" s="866"/>
      <c r="DA97" s="867"/>
      <c r="DB97" s="865"/>
      <c r="DC97" s="866"/>
      <c r="DD97" s="866"/>
      <c r="DE97" s="866"/>
      <c r="DF97" s="867"/>
      <c r="DG97" s="865"/>
      <c r="DH97" s="866"/>
      <c r="DI97" s="866"/>
      <c r="DJ97" s="866"/>
      <c r="DK97" s="867"/>
      <c r="DL97" s="865"/>
      <c r="DM97" s="866"/>
      <c r="DN97" s="866"/>
      <c r="DO97" s="866"/>
      <c r="DP97" s="867"/>
      <c r="DQ97" s="865"/>
      <c r="DR97" s="866"/>
      <c r="DS97" s="866"/>
      <c r="DT97" s="866"/>
      <c r="DU97" s="867"/>
      <c r="DV97" s="862"/>
      <c r="DW97" s="863"/>
      <c r="DX97" s="863"/>
      <c r="DY97" s="863"/>
      <c r="DZ97" s="864"/>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2"/>
      <c r="BT98" s="863"/>
      <c r="BU98" s="863"/>
      <c r="BV98" s="863"/>
      <c r="BW98" s="863"/>
      <c r="BX98" s="863"/>
      <c r="BY98" s="863"/>
      <c r="BZ98" s="863"/>
      <c r="CA98" s="863"/>
      <c r="CB98" s="863"/>
      <c r="CC98" s="863"/>
      <c r="CD98" s="863"/>
      <c r="CE98" s="863"/>
      <c r="CF98" s="863"/>
      <c r="CG98" s="868"/>
      <c r="CH98" s="865"/>
      <c r="CI98" s="866"/>
      <c r="CJ98" s="866"/>
      <c r="CK98" s="866"/>
      <c r="CL98" s="867"/>
      <c r="CM98" s="865"/>
      <c r="CN98" s="866"/>
      <c r="CO98" s="866"/>
      <c r="CP98" s="866"/>
      <c r="CQ98" s="867"/>
      <c r="CR98" s="865"/>
      <c r="CS98" s="866"/>
      <c r="CT98" s="866"/>
      <c r="CU98" s="866"/>
      <c r="CV98" s="867"/>
      <c r="CW98" s="865"/>
      <c r="CX98" s="866"/>
      <c r="CY98" s="866"/>
      <c r="CZ98" s="866"/>
      <c r="DA98" s="867"/>
      <c r="DB98" s="865"/>
      <c r="DC98" s="866"/>
      <c r="DD98" s="866"/>
      <c r="DE98" s="866"/>
      <c r="DF98" s="867"/>
      <c r="DG98" s="865"/>
      <c r="DH98" s="866"/>
      <c r="DI98" s="866"/>
      <c r="DJ98" s="866"/>
      <c r="DK98" s="867"/>
      <c r="DL98" s="865"/>
      <c r="DM98" s="866"/>
      <c r="DN98" s="866"/>
      <c r="DO98" s="866"/>
      <c r="DP98" s="867"/>
      <c r="DQ98" s="865"/>
      <c r="DR98" s="866"/>
      <c r="DS98" s="866"/>
      <c r="DT98" s="866"/>
      <c r="DU98" s="867"/>
      <c r="DV98" s="862"/>
      <c r="DW98" s="863"/>
      <c r="DX98" s="863"/>
      <c r="DY98" s="863"/>
      <c r="DZ98" s="864"/>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2"/>
      <c r="BT99" s="863"/>
      <c r="BU99" s="863"/>
      <c r="BV99" s="863"/>
      <c r="BW99" s="863"/>
      <c r="BX99" s="863"/>
      <c r="BY99" s="863"/>
      <c r="BZ99" s="863"/>
      <c r="CA99" s="863"/>
      <c r="CB99" s="863"/>
      <c r="CC99" s="863"/>
      <c r="CD99" s="863"/>
      <c r="CE99" s="863"/>
      <c r="CF99" s="863"/>
      <c r="CG99" s="868"/>
      <c r="CH99" s="865"/>
      <c r="CI99" s="866"/>
      <c r="CJ99" s="866"/>
      <c r="CK99" s="866"/>
      <c r="CL99" s="867"/>
      <c r="CM99" s="865"/>
      <c r="CN99" s="866"/>
      <c r="CO99" s="866"/>
      <c r="CP99" s="866"/>
      <c r="CQ99" s="867"/>
      <c r="CR99" s="865"/>
      <c r="CS99" s="866"/>
      <c r="CT99" s="866"/>
      <c r="CU99" s="866"/>
      <c r="CV99" s="867"/>
      <c r="CW99" s="865"/>
      <c r="CX99" s="866"/>
      <c r="CY99" s="866"/>
      <c r="CZ99" s="866"/>
      <c r="DA99" s="867"/>
      <c r="DB99" s="865"/>
      <c r="DC99" s="866"/>
      <c r="DD99" s="866"/>
      <c r="DE99" s="866"/>
      <c r="DF99" s="867"/>
      <c r="DG99" s="865"/>
      <c r="DH99" s="866"/>
      <c r="DI99" s="866"/>
      <c r="DJ99" s="866"/>
      <c r="DK99" s="867"/>
      <c r="DL99" s="865"/>
      <c r="DM99" s="866"/>
      <c r="DN99" s="866"/>
      <c r="DO99" s="866"/>
      <c r="DP99" s="867"/>
      <c r="DQ99" s="865"/>
      <c r="DR99" s="866"/>
      <c r="DS99" s="866"/>
      <c r="DT99" s="866"/>
      <c r="DU99" s="867"/>
      <c r="DV99" s="862"/>
      <c r="DW99" s="863"/>
      <c r="DX99" s="863"/>
      <c r="DY99" s="863"/>
      <c r="DZ99" s="864"/>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2"/>
      <c r="BT100" s="863"/>
      <c r="BU100" s="863"/>
      <c r="BV100" s="863"/>
      <c r="BW100" s="863"/>
      <c r="BX100" s="863"/>
      <c r="BY100" s="863"/>
      <c r="BZ100" s="863"/>
      <c r="CA100" s="863"/>
      <c r="CB100" s="863"/>
      <c r="CC100" s="863"/>
      <c r="CD100" s="863"/>
      <c r="CE100" s="863"/>
      <c r="CF100" s="863"/>
      <c r="CG100" s="868"/>
      <c r="CH100" s="865"/>
      <c r="CI100" s="866"/>
      <c r="CJ100" s="866"/>
      <c r="CK100" s="866"/>
      <c r="CL100" s="867"/>
      <c r="CM100" s="865"/>
      <c r="CN100" s="866"/>
      <c r="CO100" s="866"/>
      <c r="CP100" s="866"/>
      <c r="CQ100" s="867"/>
      <c r="CR100" s="865"/>
      <c r="CS100" s="866"/>
      <c r="CT100" s="866"/>
      <c r="CU100" s="866"/>
      <c r="CV100" s="867"/>
      <c r="CW100" s="865"/>
      <c r="CX100" s="866"/>
      <c r="CY100" s="866"/>
      <c r="CZ100" s="866"/>
      <c r="DA100" s="867"/>
      <c r="DB100" s="865"/>
      <c r="DC100" s="866"/>
      <c r="DD100" s="866"/>
      <c r="DE100" s="866"/>
      <c r="DF100" s="867"/>
      <c r="DG100" s="865"/>
      <c r="DH100" s="866"/>
      <c r="DI100" s="866"/>
      <c r="DJ100" s="866"/>
      <c r="DK100" s="867"/>
      <c r="DL100" s="865"/>
      <c r="DM100" s="866"/>
      <c r="DN100" s="866"/>
      <c r="DO100" s="866"/>
      <c r="DP100" s="867"/>
      <c r="DQ100" s="865"/>
      <c r="DR100" s="866"/>
      <c r="DS100" s="866"/>
      <c r="DT100" s="866"/>
      <c r="DU100" s="867"/>
      <c r="DV100" s="862"/>
      <c r="DW100" s="863"/>
      <c r="DX100" s="863"/>
      <c r="DY100" s="863"/>
      <c r="DZ100" s="864"/>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2"/>
      <c r="BT101" s="863"/>
      <c r="BU101" s="863"/>
      <c r="BV101" s="863"/>
      <c r="BW101" s="863"/>
      <c r="BX101" s="863"/>
      <c r="BY101" s="863"/>
      <c r="BZ101" s="863"/>
      <c r="CA101" s="863"/>
      <c r="CB101" s="863"/>
      <c r="CC101" s="863"/>
      <c r="CD101" s="863"/>
      <c r="CE101" s="863"/>
      <c r="CF101" s="863"/>
      <c r="CG101" s="868"/>
      <c r="CH101" s="865"/>
      <c r="CI101" s="866"/>
      <c r="CJ101" s="866"/>
      <c r="CK101" s="866"/>
      <c r="CL101" s="867"/>
      <c r="CM101" s="865"/>
      <c r="CN101" s="866"/>
      <c r="CO101" s="866"/>
      <c r="CP101" s="866"/>
      <c r="CQ101" s="867"/>
      <c r="CR101" s="865"/>
      <c r="CS101" s="866"/>
      <c r="CT101" s="866"/>
      <c r="CU101" s="866"/>
      <c r="CV101" s="867"/>
      <c r="CW101" s="865"/>
      <c r="CX101" s="866"/>
      <c r="CY101" s="866"/>
      <c r="CZ101" s="866"/>
      <c r="DA101" s="867"/>
      <c r="DB101" s="865"/>
      <c r="DC101" s="866"/>
      <c r="DD101" s="866"/>
      <c r="DE101" s="866"/>
      <c r="DF101" s="867"/>
      <c r="DG101" s="865"/>
      <c r="DH101" s="866"/>
      <c r="DI101" s="866"/>
      <c r="DJ101" s="866"/>
      <c r="DK101" s="867"/>
      <c r="DL101" s="865"/>
      <c r="DM101" s="866"/>
      <c r="DN101" s="866"/>
      <c r="DO101" s="866"/>
      <c r="DP101" s="867"/>
      <c r="DQ101" s="865"/>
      <c r="DR101" s="866"/>
      <c r="DS101" s="866"/>
      <c r="DT101" s="866"/>
      <c r="DU101" s="867"/>
      <c r="DV101" s="862"/>
      <c r="DW101" s="863"/>
      <c r="DX101" s="863"/>
      <c r="DY101" s="863"/>
      <c r="DZ101" s="864"/>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90"/>
      <c r="CI102" s="891"/>
      <c r="CJ102" s="891"/>
      <c r="CK102" s="891"/>
      <c r="CL102" s="892"/>
      <c r="CM102" s="890"/>
      <c r="CN102" s="891"/>
      <c r="CO102" s="891"/>
      <c r="CP102" s="891"/>
      <c r="CQ102" s="892"/>
      <c r="CR102" s="893"/>
      <c r="CS102" s="855"/>
      <c r="CT102" s="855"/>
      <c r="CU102" s="855"/>
      <c r="CV102" s="894"/>
      <c r="CW102" s="893"/>
      <c r="CX102" s="855"/>
      <c r="CY102" s="855"/>
      <c r="CZ102" s="855"/>
      <c r="DA102" s="894"/>
      <c r="DB102" s="893"/>
      <c r="DC102" s="855"/>
      <c r="DD102" s="855"/>
      <c r="DE102" s="855"/>
      <c r="DF102" s="894"/>
      <c r="DG102" s="893"/>
      <c r="DH102" s="855"/>
      <c r="DI102" s="855"/>
      <c r="DJ102" s="855"/>
      <c r="DK102" s="894"/>
      <c r="DL102" s="893"/>
      <c r="DM102" s="855"/>
      <c r="DN102" s="855"/>
      <c r="DO102" s="855"/>
      <c r="DP102" s="894"/>
      <c r="DQ102" s="893"/>
      <c r="DR102" s="855"/>
      <c r="DS102" s="855"/>
      <c r="DT102" s="855"/>
      <c r="DU102" s="894"/>
      <c r="DV102" s="789"/>
      <c r="DW102" s="790"/>
      <c r="DX102" s="790"/>
      <c r="DY102" s="790"/>
      <c r="DZ102" s="917"/>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8" t="s">
        <v>402</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9" t="s">
        <v>403</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20" t="s">
        <v>406</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407</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230" customFormat="1" ht="26.25" customHeight="1" x14ac:dyDescent="0.15">
      <c r="A109" s="91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5" t="s">
        <v>409</v>
      </c>
      <c r="AB109" s="896"/>
      <c r="AC109" s="896"/>
      <c r="AD109" s="896"/>
      <c r="AE109" s="897"/>
      <c r="AF109" s="895" t="s">
        <v>410</v>
      </c>
      <c r="AG109" s="896"/>
      <c r="AH109" s="896"/>
      <c r="AI109" s="896"/>
      <c r="AJ109" s="897"/>
      <c r="AK109" s="895" t="s">
        <v>295</v>
      </c>
      <c r="AL109" s="896"/>
      <c r="AM109" s="896"/>
      <c r="AN109" s="896"/>
      <c r="AO109" s="897"/>
      <c r="AP109" s="895" t="s">
        <v>411</v>
      </c>
      <c r="AQ109" s="896"/>
      <c r="AR109" s="896"/>
      <c r="AS109" s="896"/>
      <c r="AT109" s="898"/>
      <c r="AU109" s="91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5" t="s">
        <v>409</v>
      </c>
      <c r="BR109" s="896"/>
      <c r="BS109" s="896"/>
      <c r="BT109" s="896"/>
      <c r="BU109" s="897"/>
      <c r="BV109" s="895" t="s">
        <v>410</v>
      </c>
      <c r="BW109" s="896"/>
      <c r="BX109" s="896"/>
      <c r="BY109" s="896"/>
      <c r="BZ109" s="897"/>
      <c r="CA109" s="895" t="s">
        <v>295</v>
      </c>
      <c r="CB109" s="896"/>
      <c r="CC109" s="896"/>
      <c r="CD109" s="896"/>
      <c r="CE109" s="897"/>
      <c r="CF109" s="916" t="s">
        <v>411</v>
      </c>
      <c r="CG109" s="916"/>
      <c r="CH109" s="916"/>
      <c r="CI109" s="916"/>
      <c r="CJ109" s="916"/>
      <c r="CK109" s="895"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5" t="s">
        <v>409</v>
      </c>
      <c r="DH109" s="896"/>
      <c r="DI109" s="896"/>
      <c r="DJ109" s="896"/>
      <c r="DK109" s="897"/>
      <c r="DL109" s="895" t="s">
        <v>410</v>
      </c>
      <c r="DM109" s="896"/>
      <c r="DN109" s="896"/>
      <c r="DO109" s="896"/>
      <c r="DP109" s="897"/>
      <c r="DQ109" s="895" t="s">
        <v>295</v>
      </c>
      <c r="DR109" s="896"/>
      <c r="DS109" s="896"/>
      <c r="DT109" s="896"/>
      <c r="DU109" s="897"/>
      <c r="DV109" s="895" t="s">
        <v>411</v>
      </c>
      <c r="DW109" s="896"/>
      <c r="DX109" s="896"/>
      <c r="DY109" s="896"/>
      <c r="DZ109" s="898"/>
    </row>
    <row r="110" spans="1:131" s="230" customFormat="1" ht="26.25" customHeight="1" x14ac:dyDescent="0.15">
      <c r="A110" s="899" t="s">
        <v>413</v>
      </c>
      <c r="B110" s="900"/>
      <c r="C110" s="900"/>
      <c r="D110" s="900"/>
      <c r="E110" s="900"/>
      <c r="F110" s="900"/>
      <c r="G110" s="900"/>
      <c r="H110" s="900"/>
      <c r="I110" s="900"/>
      <c r="J110" s="900"/>
      <c r="K110" s="900"/>
      <c r="L110" s="900"/>
      <c r="M110" s="900"/>
      <c r="N110" s="900"/>
      <c r="O110" s="900"/>
      <c r="P110" s="900"/>
      <c r="Q110" s="900"/>
      <c r="R110" s="900"/>
      <c r="S110" s="900"/>
      <c r="T110" s="900"/>
      <c r="U110" s="900"/>
      <c r="V110" s="900"/>
      <c r="W110" s="900"/>
      <c r="X110" s="900"/>
      <c r="Y110" s="900"/>
      <c r="Z110" s="901"/>
      <c r="AA110" s="902">
        <v>2122861</v>
      </c>
      <c r="AB110" s="903"/>
      <c r="AC110" s="903"/>
      <c r="AD110" s="903"/>
      <c r="AE110" s="904"/>
      <c r="AF110" s="905">
        <v>2139505</v>
      </c>
      <c r="AG110" s="903"/>
      <c r="AH110" s="903"/>
      <c r="AI110" s="903"/>
      <c r="AJ110" s="904"/>
      <c r="AK110" s="905">
        <v>2153762</v>
      </c>
      <c r="AL110" s="903"/>
      <c r="AM110" s="903"/>
      <c r="AN110" s="903"/>
      <c r="AO110" s="904"/>
      <c r="AP110" s="906">
        <v>30</v>
      </c>
      <c r="AQ110" s="907"/>
      <c r="AR110" s="907"/>
      <c r="AS110" s="907"/>
      <c r="AT110" s="908"/>
      <c r="AU110" s="909" t="s">
        <v>69</v>
      </c>
      <c r="AV110" s="910"/>
      <c r="AW110" s="910"/>
      <c r="AX110" s="910"/>
      <c r="AY110" s="910"/>
      <c r="AZ110" s="932" t="s">
        <v>414</v>
      </c>
      <c r="BA110" s="900"/>
      <c r="BB110" s="900"/>
      <c r="BC110" s="900"/>
      <c r="BD110" s="900"/>
      <c r="BE110" s="900"/>
      <c r="BF110" s="900"/>
      <c r="BG110" s="900"/>
      <c r="BH110" s="900"/>
      <c r="BI110" s="900"/>
      <c r="BJ110" s="900"/>
      <c r="BK110" s="900"/>
      <c r="BL110" s="900"/>
      <c r="BM110" s="900"/>
      <c r="BN110" s="900"/>
      <c r="BO110" s="900"/>
      <c r="BP110" s="901"/>
      <c r="BQ110" s="933">
        <v>19482533</v>
      </c>
      <c r="BR110" s="934"/>
      <c r="BS110" s="934"/>
      <c r="BT110" s="934"/>
      <c r="BU110" s="934"/>
      <c r="BV110" s="934">
        <v>18591592</v>
      </c>
      <c r="BW110" s="934"/>
      <c r="BX110" s="934"/>
      <c r="BY110" s="934"/>
      <c r="BZ110" s="934"/>
      <c r="CA110" s="934">
        <v>16838720</v>
      </c>
      <c r="CB110" s="934"/>
      <c r="CC110" s="934"/>
      <c r="CD110" s="934"/>
      <c r="CE110" s="934"/>
      <c r="CF110" s="947">
        <v>234.8</v>
      </c>
      <c r="CG110" s="948"/>
      <c r="CH110" s="948"/>
      <c r="CI110" s="948"/>
      <c r="CJ110" s="948"/>
      <c r="CK110" s="949" t="s">
        <v>415</v>
      </c>
      <c r="CL110" s="950"/>
      <c r="CM110" s="932" t="s">
        <v>416</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933" t="s">
        <v>122</v>
      </c>
      <c r="DH110" s="934"/>
      <c r="DI110" s="934"/>
      <c r="DJ110" s="934"/>
      <c r="DK110" s="934"/>
      <c r="DL110" s="934" t="s">
        <v>122</v>
      </c>
      <c r="DM110" s="934"/>
      <c r="DN110" s="934"/>
      <c r="DO110" s="934"/>
      <c r="DP110" s="934"/>
      <c r="DQ110" s="934" t="s">
        <v>122</v>
      </c>
      <c r="DR110" s="934"/>
      <c r="DS110" s="934"/>
      <c r="DT110" s="934"/>
      <c r="DU110" s="934"/>
      <c r="DV110" s="935" t="s">
        <v>122</v>
      </c>
      <c r="DW110" s="935"/>
      <c r="DX110" s="935"/>
      <c r="DY110" s="935"/>
      <c r="DZ110" s="936"/>
    </row>
    <row r="111" spans="1:131" s="230" customFormat="1" ht="26.25" customHeight="1" x14ac:dyDescent="0.15">
      <c r="A111" s="937" t="s">
        <v>417</v>
      </c>
      <c r="B111" s="938"/>
      <c r="C111" s="938"/>
      <c r="D111" s="938"/>
      <c r="E111" s="938"/>
      <c r="F111" s="938"/>
      <c r="G111" s="938"/>
      <c r="H111" s="938"/>
      <c r="I111" s="938"/>
      <c r="J111" s="938"/>
      <c r="K111" s="938"/>
      <c r="L111" s="938"/>
      <c r="M111" s="938"/>
      <c r="N111" s="938"/>
      <c r="O111" s="938"/>
      <c r="P111" s="938"/>
      <c r="Q111" s="938"/>
      <c r="R111" s="938"/>
      <c r="S111" s="938"/>
      <c r="T111" s="938"/>
      <c r="U111" s="938"/>
      <c r="V111" s="938"/>
      <c r="W111" s="938"/>
      <c r="X111" s="938"/>
      <c r="Y111" s="938"/>
      <c r="Z111" s="939"/>
      <c r="AA111" s="940" t="s">
        <v>122</v>
      </c>
      <c r="AB111" s="941"/>
      <c r="AC111" s="941"/>
      <c r="AD111" s="941"/>
      <c r="AE111" s="942"/>
      <c r="AF111" s="943" t="s">
        <v>122</v>
      </c>
      <c r="AG111" s="941"/>
      <c r="AH111" s="941"/>
      <c r="AI111" s="941"/>
      <c r="AJ111" s="942"/>
      <c r="AK111" s="943" t="s">
        <v>122</v>
      </c>
      <c r="AL111" s="941"/>
      <c r="AM111" s="941"/>
      <c r="AN111" s="941"/>
      <c r="AO111" s="942"/>
      <c r="AP111" s="944" t="s">
        <v>122</v>
      </c>
      <c r="AQ111" s="945"/>
      <c r="AR111" s="945"/>
      <c r="AS111" s="945"/>
      <c r="AT111" s="946"/>
      <c r="AU111" s="911"/>
      <c r="AV111" s="912"/>
      <c r="AW111" s="912"/>
      <c r="AX111" s="912"/>
      <c r="AY111" s="912"/>
      <c r="AZ111" s="925" t="s">
        <v>418</v>
      </c>
      <c r="BA111" s="926"/>
      <c r="BB111" s="926"/>
      <c r="BC111" s="926"/>
      <c r="BD111" s="926"/>
      <c r="BE111" s="926"/>
      <c r="BF111" s="926"/>
      <c r="BG111" s="926"/>
      <c r="BH111" s="926"/>
      <c r="BI111" s="926"/>
      <c r="BJ111" s="926"/>
      <c r="BK111" s="926"/>
      <c r="BL111" s="926"/>
      <c r="BM111" s="926"/>
      <c r="BN111" s="926"/>
      <c r="BO111" s="926"/>
      <c r="BP111" s="927"/>
      <c r="BQ111" s="928">
        <v>52881</v>
      </c>
      <c r="BR111" s="929"/>
      <c r="BS111" s="929"/>
      <c r="BT111" s="929"/>
      <c r="BU111" s="929"/>
      <c r="BV111" s="929">
        <v>42141</v>
      </c>
      <c r="BW111" s="929"/>
      <c r="BX111" s="929"/>
      <c r="BY111" s="929"/>
      <c r="BZ111" s="929"/>
      <c r="CA111" s="929">
        <v>31402</v>
      </c>
      <c r="CB111" s="929"/>
      <c r="CC111" s="929"/>
      <c r="CD111" s="929"/>
      <c r="CE111" s="929"/>
      <c r="CF111" s="923">
        <v>0.4</v>
      </c>
      <c r="CG111" s="924"/>
      <c r="CH111" s="924"/>
      <c r="CI111" s="924"/>
      <c r="CJ111" s="924"/>
      <c r="CK111" s="951"/>
      <c r="CL111" s="952"/>
      <c r="CM111" s="925" t="s">
        <v>419</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t="s">
        <v>122</v>
      </c>
      <c r="DH111" s="929"/>
      <c r="DI111" s="929"/>
      <c r="DJ111" s="929"/>
      <c r="DK111" s="929"/>
      <c r="DL111" s="929" t="s">
        <v>122</v>
      </c>
      <c r="DM111" s="929"/>
      <c r="DN111" s="929"/>
      <c r="DO111" s="929"/>
      <c r="DP111" s="929"/>
      <c r="DQ111" s="929" t="s">
        <v>122</v>
      </c>
      <c r="DR111" s="929"/>
      <c r="DS111" s="929"/>
      <c r="DT111" s="929"/>
      <c r="DU111" s="929"/>
      <c r="DV111" s="930" t="s">
        <v>122</v>
      </c>
      <c r="DW111" s="930"/>
      <c r="DX111" s="930"/>
      <c r="DY111" s="930"/>
      <c r="DZ111" s="931"/>
    </row>
    <row r="112" spans="1:131" s="230" customFormat="1" ht="26.25" customHeight="1" x14ac:dyDescent="0.15">
      <c r="A112" s="955" t="s">
        <v>420</v>
      </c>
      <c r="B112" s="956"/>
      <c r="C112" s="926" t="s">
        <v>421</v>
      </c>
      <c r="D112" s="926"/>
      <c r="E112" s="926"/>
      <c r="F112" s="926"/>
      <c r="G112" s="926"/>
      <c r="H112" s="926"/>
      <c r="I112" s="926"/>
      <c r="J112" s="926"/>
      <c r="K112" s="926"/>
      <c r="L112" s="926"/>
      <c r="M112" s="926"/>
      <c r="N112" s="926"/>
      <c r="O112" s="926"/>
      <c r="P112" s="926"/>
      <c r="Q112" s="926"/>
      <c r="R112" s="926"/>
      <c r="S112" s="926"/>
      <c r="T112" s="926"/>
      <c r="U112" s="926"/>
      <c r="V112" s="926"/>
      <c r="W112" s="926"/>
      <c r="X112" s="926"/>
      <c r="Y112" s="926"/>
      <c r="Z112" s="927"/>
      <c r="AA112" s="961" t="s">
        <v>122</v>
      </c>
      <c r="AB112" s="962"/>
      <c r="AC112" s="962"/>
      <c r="AD112" s="962"/>
      <c r="AE112" s="963"/>
      <c r="AF112" s="964" t="s">
        <v>122</v>
      </c>
      <c r="AG112" s="962"/>
      <c r="AH112" s="962"/>
      <c r="AI112" s="962"/>
      <c r="AJ112" s="963"/>
      <c r="AK112" s="964" t="s">
        <v>122</v>
      </c>
      <c r="AL112" s="962"/>
      <c r="AM112" s="962"/>
      <c r="AN112" s="962"/>
      <c r="AO112" s="963"/>
      <c r="AP112" s="965" t="s">
        <v>122</v>
      </c>
      <c r="AQ112" s="966"/>
      <c r="AR112" s="966"/>
      <c r="AS112" s="966"/>
      <c r="AT112" s="967"/>
      <c r="AU112" s="911"/>
      <c r="AV112" s="912"/>
      <c r="AW112" s="912"/>
      <c r="AX112" s="912"/>
      <c r="AY112" s="912"/>
      <c r="AZ112" s="925" t="s">
        <v>422</v>
      </c>
      <c r="BA112" s="926"/>
      <c r="BB112" s="926"/>
      <c r="BC112" s="926"/>
      <c r="BD112" s="926"/>
      <c r="BE112" s="926"/>
      <c r="BF112" s="926"/>
      <c r="BG112" s="926"/>
      <c r="BH112" s="926"/>
      <c r="BI112" s="926"/>
      <c r="BJ112" s="926"/>
      <c r="BK112" s="926"/>
      <c r="BL112" s="926"/>
      <c r="BM112" s="926"/>
      <c r="BN112" s="926"/>
      <c r="BO112" s="926"/>
      <c r="BP112" s="927"/>
      <c r="BQ112" s="928">
        <v>7758595</v>
      </c>
      <c r="BR112" s="929"/>
      <c r="BS112" s="929"/>
      <c r="BT112" s="929"/>
      <c r="BU112" s="929"/>
      <c r="BV112" s="929">
        <v>7631687</v>
      </c>
      <c r="BW112" s="929"/>
      <c r="BX112" s="929"/>
      <c r="BY112" s="929"/>
      <c r="BZ112" s="929"/>
      <c r="CA112" s="929">
        <v>7254808</v>
      </c>
      <c r="CB112" s="929"/>
      <c r="CC112" s="929"/>
      <c r="CD112" s="929"/>
      <c r="CE112" s="929"/>
      <c r="CF112" s="923">
        <v>101.2</v>
      </c>
      <c r="CG112" s="924"/>
      <c r="CH112" s="924"/>
      <c r="CI112" s="924"/>
      <c r="CJ112" s="924"/>
      <c r="CK112" s="951"/>
      <c r="CL112" s="952"/>
      <c r="CM112" s="925" t="s">
        <v>423</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t="s">
        <v>122</v>
      </c>
      <c r="DH112" s="929"/>
      <c r="DI112" s="929"/>
      <c r="DJ112" s="929"/>
      <c r="DK112" s="929"/>
      <c r="DL112" s="929" t="s">
        <v>122</v>
      </c>
      <c r="DM112" s="929"/>
      <c r="DN112" s="929"/>
      <c r="DO112" s="929"/>
      <c r="DP112" s="929"/>
      <c r="DQ112" s="929" t="s">
        <v>122</v>
      </c>
      <c r="DR112" s="929"/>
      <c r="DS112" s="929"/>
      <c r="DT112" s="929"/>
      <c r="DU112" s="929"/>
      <c r="DV112" s="930" t="s">
        <v>122</v>
      </c>
      <c r="DW112" s="930"/>
      <c r="DX112" s="930"/>
      <c r="DY112" s="930"/>
      <c r="DZ112" s="931"/>
    </row>
    <row r="113" spans="1:130" s="230" customFormat="1" ht="26.25" customHeight="1" x14ac:dyDescent="0.15">
      <c r="A113" s="957"/>
      <c r="B113" s="958"/>
      <c r="C113" s="926" t="s">
        <v>424</v>
      </c>
      <c r="D113" s="926"/>
      <c r="E113" s="926"/>
      <c r="F113" s="926"/>
      <c r="G113" s="926"/>
      <c r="H113" s="926"/>
      <c r="I113" s="926"/>
      <c r="J113" s="926"/>
      <c r="K113" s="926"/>
      <c r="L113" s="926"/>
      <c r="M113" s="926"/>
      <c r="N113" s="926"/>
      <c r="O113" s="926"/>
      <c r="P113" s="926"/>
      <c r="Q113" s="926"/>
      <c r="R113" s="926"/>
      <c r="S113" s="926"/>
      <c r="T113" s="926"/>
      <c r="U113" s="926"/>
      <c r="V113" s="926"/>
      <c r="W113" s="926"/>
      <c r="X113" s="926"/>
      <c r="Y113" s="926"/>
      <c r="Z113" s="927"/>
      <c r="AA113" s="940">
        <v>473742</v>
      </c>
      <c r="AB113" s="941"/>
      <c r="AC113" s="941"/>
      <c r="AD113" s="941"/>
      <c r="AE113" s="942"/>
      <c r="AF113" s="943">
        <v>448843</v>
      </c>
      <c r="AG113" s="941"/>
      <c r="AH113" s="941"/>
      <c r="AI113" s="941"/>
      <c r="AJ113" s="942"/>
      <c r="AK113" s="943">
        <v>426170</v>
      </c>
      <c r="AL113" s="941"/>
      <c r="AM113" s="941"/>
      <c r="AN113" s="941"/>
      <c r="AO113" s="942"/>
      <c r="AP113" s="944">
        <v>5.9</v>
      </c>
      <c r="AQ113" s="945"/>
      <c r="AR113" s="945"/>
      <c r="AS113" s="945"/>
      <c r="AT113" s="946"/>
      <c r="AU113" s="911"/>
      <c r="AV113" s="912"/>
      <c r="AW113" s="912"/>
      <c r="AX113" s="912"/>
      <c r="AY113" s="912"/>
      <c r="AZ113" s="925" t="s">
        <v>425</v>
      </c>
      <c r="BA113" s="926"/>
      <c r="BB113" s="926"/>
      <c r="BC113" s="926"/>
      <c r="BD113" s="926"/>
      <c r="BE113" s="926"/>
      <c r="BF113" s="926"/>
      <c r="BG113" s="926"/>
      <c r="BH113" s="926"/>
      <c r="BI113" s="926"/>
      <c r="BJ113" s="926"/>
      <c r="BK113" s="926"/>
      <c r="BL113" s="926"/>
      <c r="BM113" s="926"/>
      <c r="BN113" s="926"/>
      <c r="BO113" s="926"/>
      <c r="BP113" s="927"/>
      <c r="BQ113" s="928">
        <v>299102</v>
      </c>
      <c r="BR113" s="929"/>
      <c r="BS113" s="929"/>
      <c r="BT113" s="929"/>
      <c r="BU113" s="929"/>
      <c r="BV113" s="929">
        <v>290017</v>
      </c>
      <c r="BW113" s="929"/>
      <c r="BX113" s="929"/>
      <c r="BY113" s="929"/>
      <c r="BZ113" s="929"/>
      <c r="CA113" s="929">
        <v>284583</v>
      </c>
      <c r="CB113" s="929"/>
      <c r="CC113" s="929"/>
      <c r="CD113" s="929"/>
      <c r="CE113" s="929"/>
      <c r="CF113" s="923">
        <v>4</v>
      </c>
      <c r="CG113" s="924"/>
      <c r="CH113" s="924"/>
      <c r="CI113" s="924"/>
      <c r="CJ113" s="924"/>
      <c r="CK113" s="951"/>
      <c r="CL113" s="952"/>
      <c r="CM113" s="925" t="s">
        <v>426</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61">
        <v>19434</v>
      </c>
      <c r="DH113" s="962"/>
      <c r="DI113" s="962"/>
      <c r="DJ113" s="962"/>
      <c r="DK113" s="963"/>
      <c r="DL113" s="964">
        <v>15469</v>
      </c>
      <c r="DM113" s="962"/>
      <c r="DN113" s="962"/>
      <c r="DO113" s="962"/>
      <c r="DP113" s="963"/>
      <c r="DQ113" s="964">
        <v>11504</v>
      </c>
      <c r="DR113" s="962"/>
      <c r="DS113" s="962"/>
      <c r="DT113" s="962"/>
      <c r="DU113" s="963"/>
      <c r="DV113" s="965">
        <v>0.2</v>
      </c>
      <c r="DW113" s="966"/>
      <c r="DX113" s="966"/>
      <c r="DY113" s="966"/>
      <c r="DZ113" s="967"/>
    </row>
    <row r="114" spans="1:130" s="230" customFormat="1" ht="26.25" customHeight="1" x14ac:dyDescent="0.15">
      <c r="A114" s="957"/>
      <c r="B114" s="958"/>
      <c r="C114" s="926" t="s">
        <v>427</v>
      </c>
      <c r="D114" s="926"/>
      <c r="E114" s="926"/>
      <c r="F114" s="926"/>
      <c r="G114" s="926"/>
      <c r="H114" s="926"/>
      <c r="I114" s="926"/>
      <c r="J114" s="926"/>
      <c r="K114" s="926"/>
      <c r="L114" s="926"/>
      <c r="M114" s="926"/>
      <c r="N114" s="926"/>
      <c r="O114" s="926"/>
      <c r="P114" s="926"/>
      <c r="Q114" s="926"/>
      <c r="R114" s="926"/>
      <c r="S114" s="926"/>
      <c r="T114" s="926"/>
      <c r="U114" s="926"/>
      <c r="V114" s="926"/>
      <c r="W114" s="926"/>
      <c r="X114" s="926"/>
      <c r="Y114" s="926"/>
      <c r="Z114" s="927"/>
      <c r="AA114" s="961">
        <v>101654</v>
      </c>
      <c r="AB114" s="962"/>
      <c r="AC114" s="962"/>
      <c r="AD114" s="962"/>
      <c r="AE114" s="963"/>
      <c r="AF114" s="964">
        <v>33325</v>
      </c>
      <c r="AG114" s="962"/>
      <c r="AH114" s="962"/>
      <c r="AI114" s="962"/>
      <c r="AJ114" s="963"/>
      <c r="AK114" s="964">
        <v>26227</v>
      </c>
      <c r="AL114" s="962"/>
      <c r="AM114" s="962"/>
      <c r="AN114" s="962"/>
      <c r="AO114" s="963"/>
      <c r="AP114" s="965">
        <v>0.4</v>
      </c>
      <c r="AQ114" s="966"/>
      <c r="AR114" s="966"/>
      <c r="AS114" s="966"/>
      <c r="AT114" s="967"/>
      <c r="AU114" s="911"/>
      <c r="AV114" s="912"/>
      <c r="AW114" s="912"/>
      <c r="AX114" s="912"/>
      <c r="AY114" s="912"/>
      <c r="AZ114" s="925" t="s">
        <v>428</v>
      </c>
      <c r="BA114" s="926"/>
      <c r="BB114" s="926"/>
      <c r="BC114" s="926"/>
      <c r="BD114" s="926"/>
      <c r="BE114" s="926"/>
      <c r="BF114" s="926"/>
      <c r="BG114" s="926"/>
      <c r="BH114" s="926"/>
      <c r="BI114" s="926"/>
      <c r="BJ114" s="926"/>
      <c r="BK114" s="926"/>
      <c r="BL114" s="926"/>
      <c r="BM114" s="926"/>
      <c r="BN114" s="926"/>
      <c r="BO114" s="926"/>
      <c r="BP114" s="927"/>
      <c r="BQ114" s="928">
        <v>2819832</v>
      </c>
      <c r="BR114" s="929"/>
      <c r="BS114" s="929"/>
      <c r="BT114" s="929"/>
      <c r="BU114" s="929"/>
      <c r="BV114" s="929">
        <v>2708744</v>
      </c>
      <c r="BW114" s="929"/>
      <c r="BX114" s="929"/>
      <c r="BY114" s="929"/>
      <c r="BZ114" s="929"/>
      <c r="CA114" s="929">
        <v>2693602</v>
      </c>
      <c r="CB114" s="929"/>
      <c r="CC114" s="929"/>
      <c r="CD114" s="929"/>
      <c r="CE114" s="929"/>
      <c r="CF114" s="923">
        <v>37.6</v>
      </c>
      <c r="CG114" s="924"/>
      <c r="CH114" s="924"/>
      <c r="CI114" s="924"/>
      <c r="CJ114" s="924"/>
      <c r="CK114" s="951"/>
      <c r="CL114" s="952"/>
      <c r="CM114" s="925" t="s">
        <v>429</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61" t="s">
        <v>122</v>
      </c>
      <c r="DH114" s="962"/>
      <c r="DI114" s="962"/>
      <c r="DJ114" s="962"/>
      <c r="DK114" s="963"/>
      <c r="DL114" s="964" t="s">
        <v>122</v>
      </c>
      <c r="DM114" s="962"/>
      <c r="DN114" s="962"/>
      <c r="DO114" s="962"/>
      <c r="DP114" s="963"/>
      <c r="DQ114" s="964" t="s">
        <v>122</v>
      </c>
      <c r="DR114" s="962"/>
      <c r="DS114" s="962"/>
      <c r="DT114" s="962"/>
      <c r="DU114" s="963"/>
      <c r="DV114" s="965" t="s">
        <v>122</v>
      </c>
      <c r="DW114" s="966"/>
      <c r="DX114" s="966"/>
      <c r="DY114" s="966"/>
      <c r="DZ114" s="967"/>
    </row>
    <row r="115" spans="1:130" s="230" customFormat="1" ht="26.25" customHeight="1" x14ac:dyDescent="0.15">
      <c r="A115" s="957"/>
      <c r="B115" s="958"/>
      <c r="C115" s="926" t="s">
        <v>430</v>
      </c>
      <c r="D115" s="926"/>
      <c r="E115" s="926"/>
      <c r="F115" s="926"/>
      <c r="G115" s="926"/>
      <c r="H115" s="926"/>
      <c r="I115" s="926"/>
      <c r="J115" s="926"/>
      <c r="K115" s="926"/>
      <c r="L115" s="926"/>
      <c r="M115" s="926"/>
      <c r="N115" s="926"/>
      <c r="O115" s="926"/>
      <c r="P115" s="926"/>
      <c r="Q115" s="926"/>
      <c r="R115" s="926"/>
      <c r="S115" s="926"/>
      <c r="T115" s="926"/>
      <c r="U115" s="926"/>
      <c r="V115" s="926"/>
      <c r="W115" s="926"/>
      <c r="X115" s="926"/>
      <c r="Y115" s="926"/>
      <c r="Z115" s="927"/>
      <c r="AA115" s="940">
        <v>11719</v>
      </c>
      <c r="AB115" s="941"/>
      <c r="AC115" s="941"/>
      <c r="AD115" s="941"/>
      <c r="AE115" s="942"/>
      <c r="AF115" s="943">
        <v>10739</v>
      </c>
      <c r="AG115" s="941"/>
      <c r="AH115" s="941"/>
      <c r="AI115" s="941"/>
      <c r="AJ115" s="942"/>
      <c r="AK115" s="943">
        <v>10739</v>
      </c>
      <c r="AL115" s="941"/>
      <c r="AM115" s="941"/>
      <c r="AN115" s="941"/>
      <c r="AO115" s="942"/>
      <c r="AP115" s="944">
        <v>0.1</v>
      </c>
      <c r="AQ115" s="945"/>
      <c r="AR115" s="945"/>
      <c r="AS115" s="945"/>
      <c r="AT115" s="946"/>
      <c r="AU115" s="911"/>
      <c r="AV115" s="912"/>
      <c r="AW115" s="912"/>
      <c r="AX115" s="912"/>
      <c r="AY115" s="912"/>
      <c r="AZ115" s="925" t="s">
        <v>431</v>
      </c>
      <c r="BA115" s="926"/>
      <c r="BB115" s="926"/>
      <c r="BC115" s="926"/>
      <c r="BD115" s="926"/>
      <c r="BE115" s="926"/>
      <c r="BF115" s="926"/>
      <c r="BG115" s="926"/>
      <c r="BH115" s="926"/>
      <c r="BI115" s="926"/>
      <c r="BJ115" s="926"/>
      <c r="BK115" s="926"/>
      <c r="BL115" s="926"/>
      <c r="BM115" s="926"/>
      <c r="BN115" s="926"/>
      <c r="BO115" s="926"/>
      <c r="BP115" s="927"/>
      <c r="BQ115" s="928" t="s">
        <v>122</v>
      </c>
      <c r="BR115" s="929"/>
      <c r="BS115" s="929"/>
      <c r="BT115" s="929"/>
      <c r="BU115" s="929"/>
      <c r="BV115" s="929" t="s">
        <v>122</v>
      </c>
      <c r="BW115" s="929"/>
      <c r="BX115" s="929"/>
      <c r="BY115" s="929"/>
      <c r="BZ115" s="929"/>
      <c r="CA115" s="929" t="s">
        <v>122</v>
      </c>
      <c r="CB115" s="929"/>
      <c r="CC115" s="929"/>
      <c r="CD115" s="929"/>
      <c r="CE115" s="929"/>
      <c r="CF115" s="923" t="s">
        <v>122</v>
      </c>
      <c r="CG115" s="924"/>
      <c r="CH115" s="924"/>
      <c r="CI115" s="924"/>
      <c r="CJ115" s="924"/>
      <c r="CK115" s="951"/>
      <c r="CL115" s="952"/>
      <c r="CM115" s="925" t="s">
        <v>432</v>
      </c>
      <c r="CN115" s="926"/>
      <c r="CO115" s="926"/>
      <c r="CP115" s="926"/>
      <c r="CQ115" s="926"/>
      <c r="CR115" s="926"/>
      <c r="CS115" s="926"/>
      <c r="CT115" s="926"/>
      <c r="CU115" s="926"/>
      <c r="CV115" s="926"/>
      <c r="CW115" s="926"/>
      <c r="CX115" s="926"/>
      <c r="CY115" s="926"/>
      <c r="CZ115" s="926"/>
      <c r="DA115" s="926"/>
      <c r="DB115" s="926"/>
      <c r="DC115" s="926"/>
      <c r="DD115" s="926"/>
      <c r="DE115" s="926"/>
      <c r="DF115" s="927"/>
      <c r="DG115" s="961" t="s">
        <v>122</v>
      </c>
      <c r="DH115" s="962"/>
      <c r="DI115" s="962"/>
      <c r="DJ115" s="962"/>
      <c r="DK115" s="963"/>
      <c r="DL115" s="964" t="s">
        <v>122</v>
      </c>
      <c r="DM115" s="962"/>
      <c r="DN115" s="962"/>
      <c r="DO115" s="962"/>
      <c r="DP115" s="963"/>
      <c r="DQ115" s="964" t="s">
        <v>122</v>
      </c>
      <c r="DR115" s="962"/>
      <c r="DS115" s="962"/>
      <c r="DT115" s="962"/>
      <c r="DU115" s="963"/>
      <c r="DV115" s="965" t="s">
        <v>122</v>
      </c>
      <c r="DW115" s="966"/>
      <c r="DX115" s="966"/>
      <c r="DY115" s="966"/>
      <c r="DZ115" s="967"/>
    </row>
    <row r="116" spans="1:130" s="230" customFormat="1" ht="26.25" customHeight="1" x14ac:dyDescent="0.15">
      <c r="A116" s="959"/>
      <c r="B116" s="960"/>
      <c r="C116" s="968" t="s">
        <v>433</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61" t="s">
        <v>122</v>
      </c>
      <c r="AB116" s="962"/>
      <c r="AC116" s="962"/>
      <c r="AD116" s="962"/>
      <c r="AE116" s="963"/>
      <c r="AF116" s="964" t="s">
        <v>122</v>
      </c>
      <c r="AG116" s="962"/>
      <c r="AH116" s="962"/>
      <c r="AI116" s="962"/>
      <c r="AJ116" s="963"/>
      <c r="AK116" s="964" t="s">
        <v>122</v>
      </c>
      <c r="AL116" s="962"/>
      <c r="AM116" s="962"/>
      <c r="AN116" s="962"/>
      <c r="AO116" s="963"/>
      <c r="AP116" s="965" t="s">
        <v>122</v>
      </c>
      <c r="AQ116" s="966"/>
      <c r="AR116" s="966"/>
      <c r="AS116" s="966"/>
      <c r="AT116" s="967"/>
      <c r="AU116" s="911"/>
      <c r="AV116" s="912"/>
      <c r="AW116" s="912"/>
      <c r="AX116" s="912"/>
      <c r="AY116" s="912"/>
      <c r="AZ116" s="970" t="s">
        <v>434</v>
      </c>
      <c r="BA116" s="971"/>
      <c r="BB116" s="971"/>
      <c r="BC116" s="971"/>
      <c r="BD116" s="971"/>
      <c r="BE116" s="971"/>
      <c r="BF116" s="971"/>
      <c r="BG116" s="971"/>
      <c r="BH116" s="971"/>
      <c r="BI116" s="971"/>
      <c r="BJ116" s="971"/>
      <c r="BK116" s="971"/>
      <c r="BL116" s="971"/>
      <c r="BM116" s="971"/>
      <c r="BN116" s="971"/>
      <c r="BO116" s="971"/>
      <c r="BP116" s="972"/>
      <c r="BQ116" s="928" t="s">
        <v>122</v>
      </c>
      <c r="BR116" s="929"/>
      <c r="BS116" s="929"/>
      <c r="BT116" s="929"/>
      <c r="BU116" s="929"/>
      <c r="BV116" s="929" t="s">
        <v>122</v>
      </c>
      <c r="BW116" s="929"/>
      <c r="BX116" s="929"/>
      <c r="BY116" s="929"/>
      <c r="BZ116" s="929"/>
      <c r="CA116" s="929" t="s">
        <v>122</v>
      </c>
      <c r="CB116" s="929"/>
      <c r="CC116" s="929"/>
      <c r="CD116" s="929"/>
      <c r="CE116" s="929"/>
      <c r="CF116" s="923" t="s">
        <v>122</v>
      </c>
      <c r="CG116" s="924"/>
      <c r="CH116" s="924"/>
      <c r="CI116" s="924"/>
      <c r="CJ116" s="924"/>
      <c r="CK116" s="951"/>
      <c r="CL116" s="952"/>
      <c r="CM116" s="925" t="s">
        <v>435</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61" t="s">
        <v>122</v>
      </c>
      <c r="DH116" s="962"/>
      <c r="DI116" s="962"/>
      <c r="DJ116" s="962"/>
      <c r="DK116" s="963"/>
      <c r="DL116" s="964" t="s">
        <v>122</v>
      </c>
      <c r="DM116" s="962"/>
      <c r="DN116" s="962"/>
      <c r="DO116" s="962"/>
      <c r="DP116" s="963"/>
      <c r="DQ116" s="964" t="s">
        <v>122</v>
      </c>
      <c r="DR116" s="962"/>
      <c r="DS116" s="962"/>
      <c r="DT116" s="962"/>
      <c r="DU116" s="963"/>
      <c r="DV116" s="965" t="s">
        <v>122</v>
      </c>
      <c r="DW116" s="966"/>
      <c r="DX116" s="966"/>
      <c r="DY116" s="966"/>
      <c r="DZ116" s="967"/>
    </row>
    <row r="117" spans="1:130" s="230" customFormat="1" ht="26.25" customHeight="1" x14ac:dyDescent="0.15">
      <c r="A117" s="91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80" t="s">
        <v>436</v>
      </c>
      <c r="Z117" s="897"/>
      <c r="AA117" s="981">
        <v>2709976</v>
      </c>
      <c r="AB117" s="982"/>
      <c r="AC117" s="982"/>
      <c r="AD117" s="982"/>
      <c r="AE117" s="983"/>
      <c r="AF117" s="984">
        <v>2632412</v>
      </c>
      <c r="AG117" s="982"/>
      <c r="AH117" s="982"/>
      <c r="AI117" s="982"/>
      <c r="AJ117" s="983"/>
      <c r="AK117" s="984">
        <v>2616898</v>
      </c>
      <c r="AL117" s="982"/>
      <c r="AM117" s="982"/>
      <c r="AN117" s="982"/>
      <c r="AO117" s="983"/>
      <c r="AP117" s="985"/>
      <c r="AQ117" s="986"/>
      <c r="AR117" s="986"/>
      <c r="AS117" s="986"/>
      <c r="AT117" s="987"/>
      <c r="AU117" s="911"/>
      <c r="AV117" s="912"/>
      <c r="AW117" s="912"/>
      <c r="AX117" s="912"/>
      <c r="AY117" s="912"/>
      <c r="AZ117" s="977" t="s">
        <v>437</v>
      </c>
      <c r="BA117" s="978"/>
      <c r="BB117" s="978"/>
      <c r="BC117" s="978"/>
      <c r="BD117" s="978"/>
      <c r="BE117" s="978"/>
      <c r="BF117" s="978"/>
      <c r="BG117" s="978"/>
      <c r="BH117" s="978"/>
      <c r="BI117" s="978"/>
      <c r="BJ117" s="978"/>
      <c r="BK117" s="978"/>
      <c r="BL117" s="978"/>
      <c r="BM117" s="978"/>
      <c r="BN117" s="978"/>
      <c r="BO117" s="978"/>
      <c r="BP117" s="979"/>
      <c r="BQ117" s="928" t="s">
        <v>122</v>
      </c>
      <c r="BR117" s="929"/>
      <c r="BS117" s="929"/>
      <c r="BT117" s="929"/>
      <c r="BU117" s="929"/>
      <c r="BV117" s="929" t="s">
        <v>122</v>
      </c>
      <c r="BW117" s="929"/>
      <c r="BX117" s="929"/>
      <c r="BY117" s="929"/>
      <c r="BZ117" s="929"/>
      <c r="CA117" s="929" t="s">
        <v>122</v>
      </c>
      <c r="CB117" s="929"/>
      <c r="CC117" s="929"/>
      <c r="CD117" s="929"/>
      <c r="CE117" s="929"/>
      <c r="CF117" s="923" t="s">
        <v>122</v>
      </c>
      <c r="CG117" s="924"/>
      <c r="CH117" s="924"/>
      <c r="CI117" s="924"/>
      <c r="CJ117" s="924"/>
      <c r="CK117" s="951"/>
      <c r="CL117" s="952"/>
      <c r="CM117" s="925" t="s">
        <v>438</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61" t="s">
        <v>122</v>
      </c>
      <c r="DH117" s="962"/>
      <c r="DI117" s="962"/>
      <c r="DJ117" s="962"/>
      <c r="DK117" s="963"/>
      <c r="DL117" s="964" t="s">
        <v>122</v>
      </c>
      <c r="DM117" s="962"/>
      <c r="DN117" s="962"/>
      <c r="DO117" s="962"/>
      <c r="DP117" s="963"/>
      <c r="DQ117" s="964" t="s">
        <v>122</v>
      </c>
      <c r="DR117" s="962"/>
      <c r="DS117" s="962"/>
      <c r="DT117" s="962"/>
      <c r="DU117" s="963"/>
      <c r="DV117" s="965" t="s">
        <v>122</v>
      </c>
      <c r="DW117" s="966"/>
      <c r="DX117" s="966"/>
      <c r="DY117" s="966"/>
      <c r="DZ117" s="967"/>
    </row>
    <row r="118" spans="1:130" s="230" customFormat="1" ht="26.25" customHeight="1" x14ac:dyDescent="0.15">
      <c r="A118" s="91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5" t="s">
        <v>409</v>
      </c>
      <c r="AB118" s="896"/>
      <c r="AC118" s="896"/>
      <c r="AD118" s="896"/>
      <c r="AE118" s="897"/>
      <c r="AF118" s="895" t="s">
        <v>410</v>
      </c>
      <c r="AG118" s="896"/>
      <c r="AH118" s="896"/>
      <c r="AI118" s="896"/>
      <c r="AJ118" s="897"/>
      <c r="AK118" s="895" t="s">
        <v>295</v>
      </c>
      <c r="AL118" s="896"/>
      <c r="AM118" s="896"/>
      <c r="AN118" s="896"/>
      <c r="AO118" s="897"/>
      <c r="AP118" s="973" t="s">
        <v>411</v>
      </c>
      <c r="AQ118" s="974"/>
      <c r="AR118" s="974"/>
      <c r="AS118" s="974"/>
      <c r="AT118" s="975"/>
      <c r="AU118" s="911"/>
      <c r="AV118" s="912"/>
      <c r="AW118" s="912"/>
      <c r="AX118" s="912"/>
      <c r="AY118" s="912"/>
      <c r="AZ118" s="976" t="s">
        <v>439</v>
      </c>
      <c r="BA118" s="968"/>
      <c r="BB118" s="968"/>
      <c r="BC118" s="968"/>
      <c r="BD118" s="968"/>
      <c r="BE118" s="968"/>
      <c r="BF118" s="968"/>
      <c r="BG118" s="968"/>
      <c r="BH118" s="968"/>
      <c r="BI118" s="968"/>
      <c r="BJ118" s="968"/>
      <c r="BK118" s="968"/>
      <c r="BL118" s="968"/>
      <c r="BM118" s="968"/>
      <c r="BN118" s="968"/>
      <c r="BO118" s="968"/>
      <c r="BP118" s="969"/>
      <c r="BQ118" s="1002" t="s">
        <v>122</v>
      </c>
      <c r="BR118" s="1003"/>
      <c r="BS118" s="1003"/>
      <c r="BT118" s="1003"/>
      <c r="BU118" s="1003"/>
      <c r="BV118" s="1003" t="s">
        <v>122</v>
      </c>
      <c r="BW118" s="1003"/>
      <c r="BX118" s="1003"/>
      <c r="BY118" s="1003"/>
      <c r="BZ118" s="1003"/>
      <c r="CA118" s="1003" t="s">
        <v>122</v>
      </c>
      <c r="CB118" s="1003"/>
      <c r="CC118" s="1003"/>
      <c r="CD118" s="1003"/>
      <c r="CE118" s="1003"/>
      <c r="CF118" s="923" t="s">
        <v>122</v>
      </c>
      <c r="CG118" s="924"/>
      <c r="CH118" s="924"/>
      <c r="CI118" s="924"/>
      <c r="CJ118" s="924"/>
      <c r="CK118" s="951"/>
      <c r="CL118" s="952"/>
      <c r="CM118" s="925" t="s">
        <v>440</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61" t="s">
        <v>122</v>
      </c>
      <c r="DH118" s="962"/>
      <c r="DI118" s="962"/>
      <c r="DJ118" s="962"/>
      <c r="DK118" s="963"/>
      <c r="DL118" s="964" t="s">
        <v>122</v>
      </c>
      <c r="DM118" s="962"/>
      <c r="DN118" s="962"/>
      <c r="DO118" s="962"/>
      <c r="DP118" s="963"/>
      <c r="DQ118" s="964" t="s">
        <v>122</v>
      </c>
      <c r="DR118" s="962"/>
      <c r="DS118" s="962"/>
      <c r="DT118" s="962"/>
      <c r="DU118" s="963"/>
      <c r="DV118" s="965" t="s">
        <v>122</v>
      </c>
      <c r="DW118" s="966"/>
      <c r="DX118" s="966"/>
      <c r="DY118" s="966"/>
      <c r="DZ118" s="967"/>
    </row>
    <row r="119" spans="1:130" s="230" customFormat="1" ht="26.25" customHeight="1" x14ac:dyDescent="0.15">
      <c r="A119" s="1059" t="s">
        <v>415</v>
      </c>
      <c r="B119" s="950"/>
      <c r="C119" s="932" t="s">
        <v>416</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122</v>
      </c>
      <c r="AB119" s="903"/>
      <c r="AC119" s="903"/>
      <c r="AD119" s="903"/>
      <c r="AE119" s="904"/>
      <c r="AF119" s="905" t="s">
        <v>122</v>
      </c>
      <c r="AG119" s="903"/>
      <c r="AH119" s="903"/>
      <c r="AI119" s="903"/>
      <c r="AJ119" s="904"/>
      <c r="AK119" s="905" t="s">
        <v>122</v>
      </c>
      <c r="AL119" s="903"/>
      <c r="AM119" s="903"/>
      <c r="AN119" s="903"/>
      <c r="AO119" s="904"/>
      <c r="AP119" s="906" t="s">
        <v>122</v>
      </c>
      <c r="AQ119" s="907"/>
      <c r="AR119" s="907"/>
      <c r="AS119" s="907"/>
      <c r="AT119" s="908"/>
      <c r="AU119" s="913"/>
      <c r="AV119" s="914"/>
      <c r="AW119" s="914"/>
      <c r="AX119" s="914"/>
      <c r="AY119" s="914"/>
      <c r="AZ119" s="251" t="s">
        <v>178</v>
      </c>
      <c r="BA119" s="251"/>
      <c r="BB119" s="251"/>
      <c r="BC119" s="251"/>
      <c r="BD119" s="251"/>
      <c r="BE119" s="251"/>
      <c r="BF119" s="251"/>
      <c r="BG119" s="251"/>
      <c r="BH119" s="251"/>
      <c r="BI119" s="251"/>
      <c r="BJ119" s="251"/>
      <c r="BK119" s="251"/>
      <c r="BL119" s="251"/>
      <c r="BM119" s="251"/>
      <c r="BN119" s="251"/>
      <c r="BO119" s="980" t="s">
        <v>441</v>
      </c>
      <c r="BP119" s="1008"/>
      <c r="BQ119" s="1002">
        <v>30412943</v>
      </c>
      <c r="BR119" s="1003"/>
      <c r="BS119" s="1003"/>
      <c r="BT119" s="1003"/>
      <c r="BU119" s="1003"/>
      <c r="BV119" s="1003">
        <v>29264181</v>
      </c>
      <c r="BW119" s="1003"/>
      <c r="BX119" s="1003"/>
      <c r="BY119" s="1003"/>
      <c r="BZ119" s="1003"/>
      <c r="CA119" s="1003">
        <v>27103115</v>
      </c>
      <c r="CB119" s="1003"/>
      <c r="CC119" s="1003"/>
      <c r="CD119" s="1003"/>
      <c r="CE119" s="1003"/>
      <c r="CF119" s="1004"/>
      <c r="CG119" s="1005"/>
      <c r="CH119" s="1005"/>
      <c r="CI119" s="1005"/>
      <c r="CJ119" s="1006"/>
      <c r="CK119" s="953"/>
      <c r="CL119" s="954"/>
      <c r="CM119" s="976" t="s">
        <v>442</v>
      </c>
      <c r="CN119" s="968"/>
      <c r="CO119" s="968"/>
      <c r="CP119" s="968"/>
      <c r="CQ119" s="968"/>
      <c r="CR119" s="968"/>
      <c r="CS119" s="968"/>
      <c r="CT119" s="968"/>
      <c r="CU119" s="968"/>
      <c r="CV119" s="968"/>
      <c r="CW119" s="968"/>
      <c r="CX119" s="968"/>
      <c r="CY119" s="968"/>
      <c r="CZ119" s="968"/>
      <c r="DA119" s="968"/>
      <c r="DB119" s="968"/>
      <c r="DC119" s="968"/>
      <c r="DD119" s="968"/>
      <c r="DE119" s="968"/>
      <c r="DF119" s="969"/>
      <c r="DG119" s="1007">
        <v>33447</v>
      </c>
      <c r="DH119" s="989"/>
      <c r="DI119" s="989"/>
      <c r="DJ119" s="989"/>
      <c r="DK119" s="990"/>
      <c r="DL119" s="988">
        <v>26672</v>
      </c>
      <c r="DM119" s="989"/>
      <c r="DN119" s="989"/>
      <c r="DO119" s="989"/>
      <c r="DP119" s="990"/>
      <c r="DQ119" s="988">
        <v>19898</v>
      </c>
      <c r="DR119" s="989"/>
      <c r="DS119" s="989"/>
      <c r="DT119" s="989"/>
      <c r="DU119" s="990"/>
      <c r="DV119" s="991">
        <v>0.3</v>
      </c>
      <c r="DW119" s="992"/>
      <c r="DX119" s="992"/>
      <c r="DY119" s="992"/>
      <c r="DZ119" s="993"/>
    </row>
    <row r="120" spans="1:130" s="230" customFormat="1" ht="26.25" customHeight="1" x14ac:dyDescent="0.15">
      <c r="A120" s="1060"/>
      <c r="B120" s="952"/>
      <c r="C120" s="925" t="s">
        <v>419</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1" t="s">
        <v>122</v>
      </c>
      <c r="AB120" s="962"/>
      <c r="AC120" s="962"/>
      <c r="AD120" s="962"/>
      <c r="AE120" s="963"/>
      <c r="AF120" s="964" t="s">
        <v>122</v>
      </c>
      <c r="AG120" s="962"/>
      <c r="AH120" s="962"/>
      <c r="AI120" s="962"/>
      <c r="AJ120" s="963"/>
      <c r="AK120" s="964" t="s">
        <v>122</v>
      </c>
      <c r="AL120" s="962"/>
      <c r="AM120" s="962"/>
      <c r="AN120" s="962"/>
      <c r="AO120" s="963"/>
      <c r="AP120" s="965" t="s">
        <v>122</v>
      </c>
      <c r="AQ120" s="966"/>
      <c r="AR120" s="966"/>
      <c r="AS120" s="966"/>
      <c r="AT120" s="967"/>
      <c r="AU120" s="994" t="s">
        <v>443</v>
      </c>
      <c r="AV120" s="995"/>
      <c r="AW120" s="995"/>
      <c r="AX120" s="995"/>
      <c r="AY120" s="996"/>
      <c r="AZ120" s="932" t="s">
        <v>444</v>
      </c>
      <c r="BA120" s="900"/>
      <c r="BB120" s="900"/>
      <c r="BC120" s="900"/>
      <c r="BD120" s="900"/>
      <c r="BE120" s="900"/>
      <c r="BF120" s="900"/>
      <c r="BG120" s="900"/>
      <c r="BH120" s="900"/>
      <c r="BI120" s="900"/>
      <c r="BJ120" s="900"/>
      <c r="BK120" s="900"/>
      <c r="BL120" s="900"/>
      <c r="BM120" s="900"/>
      <c r="BN120" s="900"/>
      <c r="BO120" s="900"/>
      <c r="BP120" s="901"/>
      <c r="BQ120" s="933">
        <v>4514349</v>
      </c>
      <c r="BR120" s="934"/>
      <c r="BS120" s="934"/>
      <c r="BT120" s="934"/>
      <c r="BU120" s="934"/>
      <c r="BV120" s="934">
        <v>5375433</v>
      </c>
      <c r="BW120" s="934"/>
      <c r="BX120" s="934"/>
      <c r="BY120" s="934"/>
      <c r="BZ120" s="934"/>
      <c r="CA120" s="934">
        <v>5344809</v>
      </c>
      <c r="CB120" s="934"/>
      <c r="CC120" s="934"/>
      <c r="CD120" s="934"/>
      <c r="CE120" s="934"/>
      <c r="CF120" s="947">
        <v>74.5</v>
      </c>
      <c r="CG120" s="948"/>
      <c r="CH120" s="948"/>
      <c r="CI120" s="948"/>
      <c r="CJ120" s="948"/>
      <c r="CK120" s="1009" t="s">
        <v>445</v>
      </c>
      <c r="CL120" s="1010"/>
      <c r="CM120" s="1010"/>
      <c r="CN120" s="1010"/>
      <c r="CO120" s="1011"/>
      <c r="CP120" s="1017" t="s">
        <v>394</v>
      </c>
      <c r="CQ120" s="1018"/>
      <c r="CR120" s="1018"/>
      <c r="CS120" s="1018"/>
      <c r="CT120" s="1018"/>
      <c r="CU120" s="1018"/>
      <c r="CV120" s="1018"/>
      <c r="CW120" s="1018"/>
      <c r="CX120" s="1018"/>
      <c r="CY120" s="1018"/>
      <c r="CZ120" s="1018"/>
      <c r="DA120" s="1018"/>
      <c r="DB120" s="1018"/>
      <c r="DC120" s="1018"/>
      <c r="DD120" s="1018"/>
      <c r="DE120" s="1018"/>
      <c r="DF120" s="1019"/>
      <c r="DG120" s="933" t="s">
        <v>122</v>
      </c>
      <c r="DH120" s="934"/>
      <c r="DI120" s="934"/>
      <c r="DJ120" s="934"/>
      <c r="DK120" s="934"/>
      <c r="DL120" s="934" t="s">
        <v>122</v>
      </c>
      <c r="DM120" s="934"/>
      <c r="DN120" s="934"/>
      <c r="DO120" s="934"/>
      <c r="DP120" s="934"/>
      <c r="DQ120" s="934">
        <v>5941100</v>
      </c>
      <c r="DR120" s="934"/>
      <c r="DS120" s="934"/>
      <c r="DT120" s="934"/>
      <c r="DU120" s="934"/>
      <c r="DV120" s="935">
        <v>82.9</v>
      </c>
      <c r="DW120" s="935"/>
      <c r="DX120" s="935"/>
      <c r="DY120" s="935"/>
      <c r="DZ120" s="936"/>
    </row>
    <row r="121" spans="1:130" s="230" customFormat="1" ht="26.25" customHeight="1" x14ac:dyDescent="0.15">
      <c r="A121" s="1060"/>
      <c r="B121" s="952"/>
      <c r="C121" s="977" t="s">
        <v>446</v>
      </c>
      <c r="D121" s="978"/>
      <c r="E121" s="978"/>
      <c r="F121" s="978"/>
      <c r="G121" s="978"/>
      <c r="H121" s="978"/>
      <c r="I121" s="978"/>
      <c r="J121" s="978"/>
      <c r="K121" s="978"/>
      <c r="L121" s="978"/>
      <c r="M121" s="978"/>
      <c r="N121" s="978"/>
      <c r="O121" s="978"/>
      <c r="P121" s="978"/>
      <c r="Q121" s="978"/>
      <c r="R121" s="978"/>
      <c r="S121" s="978"/>
      <c r="T121" s="978"/>
      <c r="U121" s="978"/>
      <c r="V121" s="978"/>
      <c r="W121" s="978"/>
      <c r="X121" s="978"/>
      <c r="Y121" s="978"/>
      <c r="Z121" s="979"/>
      <c r="AA121" s="961">
        <v>3965</v>
      </c>
      <c r="AB121" s="962"/>
      <c r="AC121" s="962"/>
      <c r="AD121" s="962"/>
      <c r="AE121" s="963"/>
      <c r="AF121" s="964">
        <v>3965</v>
      </c>
      <c r="AG121" s="962"/>
      <c r="AH121" s="962"/>
      <c r="AI121" s="962"/>
      <c r="AJ121" s="963"/>
      <c r="AK121" s="964">
        <v>3965</v>
      </c>
      <c r="AL121" s="962"/>
      <c r="AM121" s="962"/>
      <c r="AN121" s="962"/>
      <c r="AO121" s="963"/>
      <c r="AP121" s="965">
        <v>0.1</v>
      </c>
      <c r="AQ121" s="966"/>
      <c r="AR121" s="966"/>
      <c r="AS121" s="966"/>
      <c r="AT121" s="967"/>
      <c r="AU121" s="997"/>
      <c r="AV121" s="998"/>
      <c r="AW121" s="998"/>
      <c r="AX121" s="998"/>
      <c r="AY121" s="999"/>
      <c r="AZ121" s="925" t="s">
        <v>447</v>
      </c>
      <c r="BA121" s="926"/>
      <c r="BB121" s="926"/>
      <c r="BC121" s="926"/>
      <c r="BD121" s="926"/>
      <c r="BE121" s="926"/>
      <c r="BF121" s="926"/>
      <c r="BG121" s="926"/>
      <c r="BH121" s="926"/>
      <c r="BI121" s="926"/>
      <c r="BJ121" s="926"/>
      <c r="BK121" s="926"/>
      <c r="BL121" s="926"/>
      <c r="BM121" s="926"/>
      <c r="BN121" s="926"/>
      <c r="BO121" s="926"/>
      <c r="BP121" s="927"/>
      <c r="BQ121" s="928">
        <v>1279346</v>
      </c>
      <c r="BR121" s="929"/>
      <c r="BS121" s="929"/>
      <c r="BT121" s="929"/>
      <c r="BU121" s="929"/>
      <c r="BV121" s="929">
        <v>1006906</v>
      </c>
      <c r="BW121" s="929"/>
      <c r="BX121" s="929"/>
      <c r="BY121" s="929"/>
      <c r="BZ121" s="929"/>
      <c r="CA121" s="929">
        <v>726324</v>
      </c>
      <c r="CB121" s="929"/>
      <c r="CC121" s="929"/>
      <c r="CD121" s="929"/>
      <c r="CE121" s="929"/>
      <c r="CF121" s="923">
        <v>10.1</v>
      </c>
      <c r="CG121" s="924"/>
      <c r="CH121" s="924"/>
      <c r="CI121" s="924"/>
      <c r="CJ121" s="924"/>
      <c r="CK121" s="1012"/>
      <c r="CL121" s="1013"/>
      <c r="CM121" s="1013"/>
      <c r="CN121" s="1013"/>
      <c r="CO121" s="1014"/>
      <c r="CP121" s="1022" t="s">
        <v>392</v>
      </c>
      <c r="CQ121" s="1023"/>
      <c r="CR121" s="1023"/>
      <c r="CS121" s="1023"/>
      <c r="CT121" s="1023"/>
      <c r="CU121" s="1023"/>
      <c r="CV121" s="1023"/>
      <c r="CW121" s="1023"/>
      <c r="CX121" s="1023"/>
      <c r="CY121" s="1023"/>
      <c r="CZ121" s="1023"/>
      <c r="DA121" s="1023"/>
      <c r="DB121" s="1023"/>
      <c r="DC121" s="1023"/>
      <c r="DD121" s="1023"/>
      <c r="DE121" s="1023"/>
      <c r="DF121" s="1024"/>
      <c r="DG121" s="928">
        <v>1455313</v>
      </c>
      <c r="DH121" s="929"/>
      <c r="DI121" s="929"/>
      <c r="DJ121" s="929"/>
      <c r="DK121" s="929"/>
      <c r="DL121" s="929">
        <v>1392761</v>
      </c>
      <c r="DM121" s="929"/>
      <c r="DN121" s="929"/>
      <c r="DO121" s="929"/>
      <c r="DP121" s="929"/>
      <c r="DQ121" s="929">
        <v>1313708</v>
      </c>
      <c r="DR121" s="929"/>
      <c r="DS121" s="929"/>
      <c r="DT121" s="929"/>
      <c r="DU121" s="929"/>
      <c r="DV121" s="930">
        <v>18.3</v>
      </c>
      <c r="DW121" s="930"/>
      <c r="DX121" s="930"/>
      <c r="DY121" s="930"/>
      <c r="DZ121" s="931"/>
    </row>
    <row r="122" spans="1:130" s="230" customFormat="1" ht="26.25" customHeight="1" x14ac:dyDescent="0.15">
      <c r="A122" s="1060"/>
      <c r="B122" s="952"/>
      <c r="C122" s="925" t="s">
        <v>429</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1" t="s">
        <v>122</v>
      </c>
      <c r="AB122" s="962"/>
      <c r="AC122" s="962"/>
      <c r="AD122" s="962"/>
      <c r="AE122" s="963"/>
      <c r="AF122" s="964" t="s">
        <v>122</v>
      </c>
      <c r="AG122" s="962"/>
      <c r="AH122" s="962"/>
      <c r="AI122" s="962"/>
      <c r="AJ122" s="963"/>
      <c r="AK122" s="964" t="s">
        <v>122</v>
      </c>
      <c r="AL122" s="962"/>
      <c r="AM122" s="962"/>
      <c r="AN122" s="962"/>
      <c r="AO122" s="963"/>
      <c r="AP122" s="965" t="s">
        <v>122</v>
      </c>
      <c r="AQ122" s="966"/>
      <c r="AR122" s="966"/>
      <c r="AS122" s="966"/>
      <c r="AT122" s="967"/>
      <c r="AU122" s="997"/>
      <c r="AV122" s="998"/>
      <c r="AW122" s="998"/>
      <c r="AX122" s="998"/>
      <c r="AY122" s="999"/>
      <c r="AZ122" s="976" t="s">
        <v>448</v>
      </c>
      <c r="BA122" s="968"/>
      <c r="BB122" s="968"/>
      <c r="BC122" s="968"/>
      <c r="BD122" s="968"/>
      <c r="BE122" s="968"/>
      <c r="BF122" s="968"/>
      <c r="BG122" s="968"/>
      <c r="BH122" s="968"/>
      <c r="BI122" s="968"/>
      <c r="BJ122" s="968"/>
      <c r="BK122" s="968"/>
      <c r="BL122" s="968"/>
      <c r="BM122" s="968"/>
      <c r="BN122" s="968"/>
      <c r="BO122" s="968"/>
      <c r="BP122" s="969"/>
      <c r="BQ122" s="1002">
        <v>18730106</v>
      </c>
      <c r="BR122" s="1003"/>
      <c r="BS122" s="1003"/>
      <c r="BT122" s="1003"/>
      <c r="BU122" s="1003"/>
      <c r="BV122" s="1003">
        <v>18033515</v>
      </c>
      <c r="BW122" s="1003"/>
      <c r="BX122" s="1003"/>
      <c r="BY122" s="1003"/>
      <c r="BZ122" s="1003"/>
      <c r="CA122" s="1003">
        <v>17183777</v>
      </c>
      <c r="CB122" s="1003"/>
      <c r="CC122" s="1003"/>
      <c r="CD122" s="1003"/>
      <c r="CE122" s="1003"/>
      <c r="CF122" s="1020">
        <v>239.7</v>
      </c>
      <c r="CG122" s="1021"/>
      <c r="CH122" s="1021"/>
      <c r="CI122" s="1021"/>
      <c r="CJ122" s="1021"/>
      <c r="CK122" s="1012"/>
      <c r="CL122" s="1013"/>
      <c r="CM122" s="1013"/>
      <c r="CN122" s="1013"/>
      <c r="CO122" s="1014"/>
      <c r="CP122" s="1022"/>
      <c r="CQ122" s="1023"/>
      <c r="CR122" s="1023"/>
      <c r="CS122" s="1023"/>
      <c r="CT122" s="1023"/>
      <c r="CU122" s="1023"/>
      <c r="CV122" s="1023"/>
      <c r="CW122" s="1023"/>
      <c r="CX122" s="1023"/>
      <c r="CY122" s="1023"/>
      <c r="CZ122" s="1023"/>
      <c r="DA122" s="1023"/>
      <c r="DB122" s="1023"/>
      <c r="DC122" s="1023"/>
      <c r="DD122" s="1023"/>
      <c r="DE122" s="1023"/>
      <c r="DF122" s="1024"/>
      <c r="DG122" s="928"/>
      <c r="DH122" s="929"/>
      <c r="DI122" s="929"/>
      <c r="DJ122" s="929"/>
      <c r="DK122" s="929"/>
      <c r="DL122" s="929"/>
      <c r="DM122" s="929"/>
      <c r="DN122" s="929"/>
      <c r="DO122" s="929"/>
      <c r="DP122" s="929"/>
      <c r="DQ122" s="929"/>
      <c r="DR122" s="929"/>
      <c r="DS122" s="929"/>
      <c r="DT122" s="929"/>
      <c r="DU122" s="929"/>
      <c r="DV122" s="930"/>
      <c r="DW122" s="930"/>
      <c r="DX122" s="930"/>
      <c r="DY122" s="930"/>
      <c r="DZ122" s="931"/>
    </row>
    <row r="123" spans="1:130" s="230" customFormat="1" ht="26.25" customHeight="1" x14ac:dyDescent="0.15">
      <c r="A123" s="1060"/>
      <c r="B123" s="952"/>
      <c r="C123" s="925" t="s">
        <v>435</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1" t="s">
        <v>122</v>
      </c>
      <c r="AB123" s="962"/>
      <c r="AC123" s="962"/>
      <c r="AD123" s="962"/>
      <c r="AE123" s="963"/>
      <c r="AF123" s="964" t="s">
        <v>122</v>
      </c>
      <c r="AG123" s="962"/>
      <c r="AH123" s="962"/>
      <c r="AI123" s="962"/>
      <c r="AJ123" s="963"/>
      <c r="AK123" s="964" t="s">
        <v>122</v>
      </c>
      <c r="AL123" s="962"/>
      <c r="AM123" s="962"/>
      <c r="AN123" s="962"/>
      <c r="AO123" s="963"/>
      <c r="AP123" s="965" t="s">
        <v>122</v>
      </c>
      <c r="AQ123" s="966"/>
      <c r="AR123" s="966"/>
      <c r="AS123" s="966"/>
      <c r="AT123" s="967"/>
      <c r="AU123" s="1000"/>
      <c r="AV123" s="1001"/>
      <c r="AW123" s="1001"/>
      <c r="AX123" s="1001"/>
      <c r="AY123" s="1001"/>
      <c r="AZ123" s="251" t="s">
        <v>178</v>
      </c>
      <c r="BA123" s="251"/>
      <c r="BB123" s="251"/>
      <c r="BC123" s="251"/>
      <c r="BD123" s="251"/>
      <c r="BE123" s="251"/>
      <c r="BF123" s="251"/>
      <c r="BG123" s="251"/>
      <c r="BH123" s="251"/>
      <c r="BI123" s="251"/>
      <c r="BJ123" s="251"/>
      <c r="BK123" s="251"/>
      <c r="BL123" s="251"/>
      <c r="BM123" s="251"/>
      <c r="BN123" s="251"/>
      <c r="BO123" s="980" t="s">
        <v>449</v>
      </c>
      <c r="BP123" s="1008"/>
      <c r="BQ123" s="1066">
        <v>24523801</v>
      </c>
      <c r="BR123" s="1067"/>
      <c r="BS123" s="1067"/>
      <c r="BT123" s="1067"/>
      <c r="BU123" s="1067"/>
      <c r="BV123" s="1067">
        <v>24415854</v>
      </c>
      <c r="BW123" s="1067"/>
      <c r="BX123" s="1067"/>
      <c r="BY123" s="1067"/>
      <c r="BZ123" s="1067"/>
      <c r="CA123" s="1067">
        <v>23254910</v>
      </c>
      <c r="CB123" s="1067"/>
      <c r="CC123" s="1067"/>
      <c r="CD123" s="1067"/>
      <c r="CE123" s="1067"/>
      <c r="CF123" s="1004"/>
      <c r="CG123" s="1005"/>
      <c r="CH123" s="1005"/>
      <c r="CI123" s="1005"/>
      <c r="CJ123" s="1006"/>
      <c r="CK123" s="1012"/>
      <c r="CL123" s="1013"/>
      <c r="CM123" s="1013"/>
      <c r="CN123" s="1013"/>
      <c r="CO123" s="1014"/>
      <c r="CP123" s="1022"/>
      <c r="CQ123" s="1023"/>
      <c r="CR123" s="1023"/>
      <c r="CS123" s="1023"/>
      <c r="CT123" s="1023"/>
      <c r="CU123" s="1023"/>
      <c r="CV123" s="1023"/>
      <c r="CW123" s="1023"/>
      <c r="CX123" s="1023"/>
      <c r="CY123" s="1023"/>
      <c r="CZ123" s="1023"/>
      <c r="DA123" s="1023"/>
      <c r="DB123" s="1023"/>
      <c r="DC123" s="1023"/>
      <c r="DD123" s="1023"/>
      <c r="DE123" s="1023"/>
      <c r="DF123" s="1024"/>
      <c r="DG123" s="961"/>
      <c r="DH123" s="962"/>
      <c r="DI123" s="962"/>
      <c r="DJ123" s="962"/>
      <c r="DK123" s="963"/>
      <c r="DL123" s="964"/>
      <c r="DM123" s="962"/>
      <c r="DN123" s="962"/>
      <c r="DO123" s="962"/>
      <c r="DP123" s="963"/>
      <c r="DQ123" s="964"/>
      <c r="DR123" s="962"/>
      <c r="DS123" s="962"/>
      <c r="DT123" s="962"/>
      <c r="DU123" s="963"/>
      <c r="DV123" s="965"/>
      <c r="DW123" s="966"/>
      <c r="DX123" s="966"/>
      <c r="DY123" s="966"/>
      <c r="DZ123" s="967"/>
    </row>
    <row r="124" spans="1:130" s="230" customFormat="1" ht="26.25" customHeight="1" thickBot="1" x14ac:dyDescent="0.2">
      <c r="A124" s="1060"/>
      <c r="B124" s="952"/>
      <c r="C124" s="925" t="s">
        <v>438</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1" t="s">
        <v>122</v>
      </c>
      <c r="AB124" s="962"/>
      <c r="AC124" s="962"/>
      <c r="AD124" s="962"/>
      <c r="AE124" s="963"/>
      <c r="AF124" s="964" t="s">
        <v>122</v>
      </c>
      <c r="AG124" s="962"/>
      <c r="AH124" s="962"/>
      <c r="AI124" s="962"/>
      <c r="AJ124" s="963"/>
      <c r="AK124" s="964" t="s">
        <v>122</v>
      </c>
      <c r="AL124" s="962"/>
      <c r="AM124" s="962"/>
      <c r="AN124" s="962"/>
      <c r="AO124" s="963"/>
      <c r="AP124" s="965" t="s">
        <v>122</v>
      </c>
      <c r="AQ124" s="966"/>
      <c r="AR124" s="966"/>
      <c r="AS124" s="966"/>
      <c r="AT124" s="967"/>
      <c r="AU124" s="1062" t="s">
        <v>450</v>
      </c>
      <c r="AV124" s="1063"/>
      <c r="AW124" s="1063"/>
      <c r="AX124" s="1063"/>
      <c r="AY124" s="1063"/>
      <c r="AZ124" s="1063"/>
      <c r="BA124" s="1063"/>
      <c r="BB124" s="1063"/>
      <c r="BC124" s="1063"/>
      <c r="BD124" s="1063"/>
      <c r="BE124" s="1063"/>
      <c r="BF124" s="1063"/>
      <c r="BG124" s="1063"/>
      <c r="BH124" s="1063"/>
      <c r="BI124" s="1063"/>
      <c r="BJ124" s="1063"/>
      <c r="BK124" s="1063"/>
      <c r="BL124" s="1063"/>
      <c r="BM124" s="1063"/>
      <c r="BN124" s="1063"/>
      <c r="BO124" s="1063"/>
      <c r="BP124" s="1064"/>
      <c r="BQ124" s="1065">
        <v>79.3</v>
      </c>
      <c r="BR124" s="1030"/>
      <c r="BS124" s="1030"/>
      <c r="BT124" s="1030"/>
      <c r="BU124" s="1030"/>
      <c r="BV124" s="1030">
        <v>68</v>
      </c>
      <c r="BW124" s="1030"/>
      <c r="BX124" s="1030"/>
      <c r="BY124" s="1030"/>
      <c r="BZ124" s="1030"/>
      <c r="CA124" s="1030">
        <v>53.6</v>
      </c>
      <c r="CB124" s="1030"/>
      <c r="CC124" s="1030"/>
      <c r="CD124" s="1030"/>
      <c r="CE124" s="1030"/>
      <c r="CF124" s="1031"/>
      <c r="CG124" s="1032"/>
      <c r="CH124" s="1032"/>
      <c r="CI124" s="1032"/>
      <c r="CJ124" s="1033"/>
      <c r="CK124" s="1015"/>
      <c r="CL124" s="1015"/>
      <c r="CM124" s="1015"/>
      <c r="CN124" s="1015"/>
      <c r="CO124" s="1016"/>
      <c r="CP124" s="1022" t="s">
        <v>451</v>
      </c>
      <c r="CQ124" s="1023"/>
      <c r="CR124" s="1023"/>
      <c r="CS124" s="1023"/>
      <c r="CT124" s="1023"/>
      <c r="CU124" s="1023"/>
      <c r="CV124" s="1023"/>
      <c r="CW124" s="1023"/>
      <c r="CX124" s="1023"/>
      <c r="CY124" s="1023"/>
      <c r="CZ124" s="1023"/>
      <c r="DA124" s="1023"/>
      <c r="DB124" s="1023"/>
      <c r="DC124" s="1023"/>
      <c r="DD124" s="1023"/>
      <c r="DE124" s="1023"/>
      <c r="DF124" s="1024"/>
      <c r="DG124" s="1007">
        <v>6303282</v>
      </c>
      <c r="DH124" s="989"/>
      <c r="DI124" s="989"/>
      <c r="DJ124" s="989"/>
      <c r="DK124" s="990"/>
      <c r="DL124" s="988">
        <v>6238926</v>
      </c>
      <c r="DM124" s="989"/>
      <c r="DN124" s="989"/>
      <c r="DO124" s="989"/>
      <c r="DP124" s="990"/>
      <c r="DQ124" s="988" t="s">
        <v>122</v>
      </c>
      <c r="DR124" s="989"/>
      <c r="DS124" s="989"/>
      <c r="DT124" s="989"/>
      <c r="DU124" s="990"/>
      <c r="DV124" s="991" t="s">
        <v>122</v>
      </c>
      <c r="DW124" s="992"/>
      <c r="DX124" s="992"/>
      <c r="DY124" s="992"/>
      <c r="DZ124" s="993"/>
    </row>
    <row r="125" spans="1:130" s="230" customFormat="1" ht="26.25" customHeight="1" x14ac:dyDescent="0.15">
      <c r="A125" s="1060"/>
      <c r="B125" s="952"/>
      <c r="C125" s="925" t="s">
        <v>440</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1" t="s">
        <v>122</v>
      </c>
      <c r="AB125" s="962"/>
      <c r="AC125" s="962"/>
      <c r="AD125" s="962"/>
      <c r="AE125" s="963"/>
      <c r="AF125" s="964" t="s">
        <v>122</v>
      </c>
      <c r="AG125" s="962"/>
      <c r="AH125" s="962"/>
      <c r="AI125" s="962"/>
      <c r="AJ125" s="963"/>
      <c r="AK125" s="964" t="s">
        <v>122</v>
      </c>
      <c r="AL125" s="962"/>
      <c r="AM125" s="962"/>
      <c r="AN125" s="962"/>
      <c r="AO125" s="963"/>
      <c r="AP125" s="965" t="s">
        <v>122</v>
      </c>
      <c r="AQ125" s="966"/>
      <c r="AR125" s="966"/>
      <c r="AS125" s="966"/>
      <c r="AT125" s="967"/>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5" t="s">
        <v>452</v>
      </c>
      <c r="CL125" s="1010"/>
      <c r="CM125" s="1010"/>
      <c r="CN125" s="1010"/>
      <c r="CO125" s="1011"/>
      <c r="CP125" s="932" t="s">
        <v>453</v>
      </c>
      <c r="CQ125" s="900"/>
      <c r="CR125" s="900"/>
      <c r="CS125" s="900"/>
      <c r="CT125" s="900"/>
      <c r="CU125" s="900"/>
      <c r="CV125" s="900"/>
      <c r="CW125" s="900"/>
      <c r="CX125" s="900"/>
      <c r="CY125" s="900"/>
      <c r="CZ125" s="900"/>
      <c r="DA125" s="900"/>
      <c r="DB125" s="900"/>
      <c r="DC125" s="900"/>
      <c r="DD125" s="900"/>
      <c r="DE125" s="900"/>
      <c r="DF125" s="901"/>
      <c r="DG125" s="933" t="s">
        <v>122</v>
      </c>
      <c r="DH125" s="934"/>
      <c r="DI125" s="934"/>
      <c r="DJ125" s="934"/>
      <c r="DK125" s="934"/>
      <c r="DL125" s="934" t="s">
        <v>122</v>
      </c>
      <c r="DM125" s="934"/>
      <c r="DN125" s="934"/>
      <c r="DO125" s="934"/>
      <c r="DP125" s="934"/>
      <c r="DQ125" s="934" t="s">
        <v>122</v>
      </c>
      <c r="DR125" s="934"/>
      <c r="DS125" s="934"/>
      <c r="DT125" s="934"/>
      <c r="DU125" s="934"/>
      <c r="DV125" s="935" t="s">
        <v>122</v>
      </c>
      <c r="DW125" s="935"/>
      <c r="DX125" s="935"/>
      <c r="DY125" s="935"/>
      <c r="DZ125" s="936"/>
    </row>
    <row r="126" spans="1:130" s="230" customFormat="1" ht="26.25" customHeight="1" thickBot="1" x14ac:dyDescent="0.2">
      <c r="A126" s="1060"/>
      <c r="B126" s="952"/>
      <c r="C126" s="925" t="s">
        <v>442</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1">
        <v>7480</v>
      </c>
      <c r="AB126" s="962"/>
      <c r="AC126" s="962"/>
      <c r="AD126" s="962"/>
      <c r="AE126" s="963"/>
      <c r="AF126" s="964">
        <v>6564</v>
      </c>
      <c r="AG126" s="962"/>
      <c r="AH126" s="962"/>
      <c r="AI126" s="962"/>
      <c r="AJ126" s="963"/>
      <c r="AK126" s="964">
        <v>6599</v>
      </c>
      <c r="AL126" s="962"/>
      <c r="AM126" s="962"/>
      <c r="AN126" s="962"/>
      <c r="AO126" s="963"/>
      <c r="AP126" s="965">
        <v>0.1</v>
      </c>
      <c r="AQ126" s="966"/>
      <c r="AR126" s="966"/>
      <c r="AS126" s="966"/>
      <c r="AT126" s="967"/>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6"/>
      <c r="CL126" s="1013"/>
      <c r="CM126" s="1013"/>
      <c r="CN126" s="1013"/>
      <c r="CO126" s="1014"/>
      <c r="CP126" s="925" t="s">
        <v>454</v>
      </c>
      <c r="CQ126" s="926"/>
      <c r="CR126" s="926"/>
      <c r="CS126" s="926"/>
      <c r="CT126" s="926"/>
      <c r="CU126" s="926"/>
      <c r="CV126" s="926"/>
      <c r="CW126" s="926"/>
      <c r="CX126" s="926"/>
      <c r="CY126" s="926"/>
      <c r="CZ126" s="926"/>
      <c r="DA126" s="926"/>
      <c r="DB126" s="926"/>
      <c r="DC126" s="926"/>
      <c r="DD126" s="926"/>
      <c r="DE126" s="926"/>
      <c r="DF126" s="927"/>
      <c r="DG126" s="928" t="s">
        <v>122</v>
      </c>
      <c r="DH126" s="929"/>
      <c r="DI126" s="929"/>
      <c r="DJ126" s="929"/>
      <c r="DK126" s="929"/>
      <c r="DL126" s="929" t="s">
        <v>122</v>
      </c>
      <c r="DM126" s="929"/>
      <c r="DN126" s="929"/>
      <c r="DO126" s="929"/>
      <c r="DP126" s="929"/>
      <c r="DQ126" s="929" t="s">
        <v>122</v>
      </c>
      <c r="DR126" s="929"/>
      <c r="DS126" s="929"/>
      <c r="DT126" s="929"/>
      <c r="DU126" s="929"/>
      <c r="DV126" s="930" t="s">
        <v>122</v>
      </c>
      <c r="DW126" s="930"/>
      <c r="DX126" s="930"/>
      <c r="DY126" s="930"/>
      <c r="DZ126" s="931"/>
    </row>
    <row r="127" spans="1:130" s="230" customFormat="1" ht="26.25" customHeight="1" x14ac:dyDescent="0.15">
      <c r="A127" s="1061"/>
      <c r="B127" s="954"/>
      <c r="C127" s="976" t="s">
        <v>455</v>
      </c>
      <c r="D127" s="968"/>
      <c r="E127" s="968"/>
      <c r="F127" s="968"/>
      <c r="G127" s="968"/>
      <c r="H127" s="968"/>
      <c r="I127" s="968"/>
      <c r="J127" s="968"/>
      <c r="K127" s="968"/>
      <c r="L127" s="968"/>
      <c r="M127" s="968"/>
      <c r="N127" s="968"/>
      <c r="O127" s="968"/>
      <c r="P127" s="968"/>
      <c r="Q127" s="968"/>
      <c r="R127" s="968"/>
      <c r="S127" s="968"/>
      <c r="T127" s="968"/>
      <c r="U127" s="968"/>
      <c r="V127" s="968"/>
      <c r="W127" s="968"/>
      <c r="X127" s="968"/>
      <c r="Y127" s="968"/>
      <c r="Z127" s="969"/>
      <c r="AA127" s="961">
        <v>274</v>
      </c>
      <c r="AB127" s="962"/>
      <c r="AC127" s="962"/>
      <c r="AD127" s="962"/>
      <c r="AE127" s="963"/>
      <c r="AF127" s="964">
        <v>210</v>
      </c>
      <c r="AG127" s="962"/>
      <c r="AH127" s="962"/>
      <c r="AI127" s="962"/>
      <c r="AJ127" s="963"/>
      <c r="AK127" s="964">
        <v>175</v>
      </c>
      <c r="AL127" s="962"/>
      <c r="AM127" s="962"/>
      <c r="AN127" s="962"/>
      <c r="AO127" s="963"/>
      <c r="AP127" s="965">
        <v>0</v>
      </c>
      <c r="AQ127" s="966"/>
      <c r="AR127" s="966"/>
      <c r="AS127" s="966"/>
      <c r="AT127" s="967"/>
      <c r="AU127" s="232"/>
      <c r="AV127" s="232"/>
      <c r="AW127" s="232"/>
      <c r="AX127" s="1034" t="s">
        <v>456</v>
      </c>
      <c r="AY127" s="1035"/>
      <c r="AZ127" s="1035"/>
      <c r="BA127" s="1035"/>
      <c r="BB127" s="1035"/>
      <c r="BC127" s="1035"/>
      <c r="BD127" s="1035"/>
      <c r="BE127" s="1036"/>
      <c r="BF127" s="1037" t="s">
        <v>457</v>
      </c>
      <c r="BG127" s="1035"/>
      <c r="BH127" s="1035"/>
      <c r="BI127" s="1035"/>
      <c r="BJ127" s="1035"/>
      <c r="BK127" s="1035"/>
      <c r="BL127" s="1036"/>
      <c r="BM127" s="1037" t="s">
        <v>458</v>
      </c>
      <c r="BN127" s="1035"/>
      <c r="BO127" s="1035"/>
      <c r="BP127" s="1035"/>
      <c r="BQ127" s="1035"/>
      <c r="BR127" s="1035"/>
      <c r="BS127" s="1036"/>
      <c r="BT127" s="1037" t="s">
        <v>459</v>
      </c>
      <c r="BU127" s="1035"/>
      <c r="BV127" s="1035"/>
      <c r="BW127" s="1035"/>
      <c r="BX127" s="1035"/>
      <c r="BY127" s="1035"/>
      <c r="BZ127" s="1058"/>
      <c r="CA127" s="232"/>
      <c r="CB127" s="232"/>
      <c r="CC127" s="232"/>
      <c r="CD127" s="255"/>
      <c r="CE127" s="255"/>
      <c r="CF127" s="255"/>
      <c r="CG127" s="232"/>
      <c r="CH127" s="232"/>
      <c r="CI127" s="232"/>
      <c r="CJ127" s="254"/>
      <c r="CK127" s="1026"/>
      <c r="CL127" s="1013"/>
      <c r="CM127" s="1013"/>
      <c r="CN127" s="1013"/>
      <c r="CO127" s="1014"/>
      <c r="CP127" s="925" t="s">
        <v>460</v>
      </c>
      <c r="CQ127" s="926"/>
      <c r="CR127" s="926"/>
      <c r="CS127" s="926"/>
      <c r="CT127" s="926"/>
      <c r="CU127" s="926"/>
      <c r="CV127" s="926"/>
      <c r="CW127" s="926"/>
      <c r="CX127" s="926"/>
      <c r="CY127" s="926"/>
      <c r="CZ127" s="926"/>
      <c r="DA127" s="926"/>
      <c r="DB127" s="926"/>
      <c r="DC127" s="926"/>
      <c r="DD127" s="926"/>
      <c r="DE127" s="926"/>
      <c r="DF127" s="927"/>
      <c r="DG127" s="928" t="s">
        <v>122</v>
      </c>
      <c r="DH127" s="929"/>
      <c r="DI127" s="929"/>
      <c r="DJ127" s="929"/>
      <c r="DK127" s="929"/>
      <c r="DL127" s="929" t="s">
        <v>122</v>
      </c>
      <c r="DM127" s="929"/>
      <c r="DN127" s="929"/>
      <c r="DO127" s="929"/>
      <c r="DP127" s="929"/>
      <c r="DQ127" s="929" t="s">
        <v>122</v>
      </c>
      <c r="DR127" s="929"/>
      <c r="DS127" s="929"/>
      <c r="DT127" s="929"/>
      <c r="DU127" s="929"/>
      <c r="DV127" s="930" t="s">
        <v>122</v>
      </c>
      <c r="DW127" s="930"/>
      <c r="DX127" s="930"/>
      <c r="DY127" s="930"/>
      <c r="DZ127" s="931"/>
    </row>
    <row r="128" spans="1:130" s="230" customFormat="1" ht="26.25" customHeight="1" thickBot="1" x14ac:dyDescent="0.2">
      <c r="A128" s="1044" t="s">
        <v>461</v>
      </c>
      <c r="B128" s="1045"/>
      <c r="C128" s="1045"/>
      <c r="D128" s="1045"/>
      <c r="E128" s="1045"/>
      <c r="F128" s="1045"/>
      <c r="G128" s="1045"/>
      <c r="H128" s="1045"/>
      <c r="I128" s="1045"/>
      <c r="J128" s="1045"/>
      <c r="K128" s="1045"/>
      <c r="L128" s="1045"/>
      <c r="M128" s="1045"/>
      <c r="N128" s="1045"/>
      <c r="O128" s="1045"/>
      <c r="P128" s="1045"/>
      <c r="Q128" s="1045"/>
      <c r="R128" s="1045"/>
      <c r="S128" s="1045"/>
      <c r="T128" s="1045"/>
      <c r="U128" s="1045"/>
      <c r="V128" s="1045"/>
      <c r="W128" s="1046" t="s">
        <v>462</v>
      </c>
      <c r="X128" s="1046"/>
      <c r="Y128" s="1046"/>
      <c r="Z128" s="1047"/>
      <c r="AA128" s="1048">
        <v>84834</v>
      </c>
      <c r="AB128" s="1049"/>
      <c r="AC128" s="1049"/>
      <c r="AD128" s="1049"/>
      <c r="AE128" s="1050"/>
      <c r="AF128" s="1051">
        <v>76159</v>
      </c>
      <c r="AG128" s="1049"/>
      <c r="AH128" s="1049"/>
      <c r="AI128" s="1049"/>
      <c r="AJ128" s="1050"/>
      <c r="AK128" s="1051">
        <v>69335</v>
      </c>
      <c r="AL128" s="1049"/>
      <c r="AM128" s="1049"/>
      <c r="AN128" s="1049"/>
      <c r="AO128" s="1050"/>
      <c r="AP128" s="1052"/>
      <c r="AQ128" s="1053"/>
      <c r="AR128" s="1053"/>
      <c r="AS128" s="1053"/>
      <c r="AT128" s="1054"/>
      <c r="AU128" s="232"/>
      <c r="AV128" s="232"/>
      <c r="AW128" s="232"/>
      <c r="AX128" s="899" t="s">
        <v>463</v>
      </c>
      <c r="AY128" s="900"/>
      <c r="AZ128" s="900"/>
      <c r="BA128" s="900"/>
      <c r="BB128" s="900"/>
      <c r="BC128" s="900"/>
      <c r="BD128" s="900"/>
      <c r="BE128" s="901"/>
      <c r="BF128" s="1055" t="s">
        <v>122</v>
      </c>
      <c r="BG128" s="1056"/>
      <c r="BH128" s="1056"/>
      <c r="BI128" s="1056"/>
      <c r="BJ128" s="1056"/>
      <c r="BK128" s="1056"/>
      <c r="BL128" s="1057"/>
      <c r="BM128" s="1055">
        <v>13.52</v>
      </c>
      <c r="BN128" s="1056"/>
      <c r="BO128" s="1056"/>
      <c r="BP128" s="1056"/>
      <c r="BQ128" s="1056"/>
      <c r="BR128" s="1056"/>
      <c r="BS128" s="1057"/>
      <c r="BT128" s="1055">
        <v>20</v>
      </c>
      <c r="BU128" s="1056"/>
      <c r="BV128" s="1056"/>
      <c r="BW128" s="1056"/>
      <c r="BX128" s="1056"/>
      <c r="BY128" s="1056"/>
      <c r="BZ128" s="1079"/>
      <c r="CA128" s="255"/>
      <c r="CB128" s="255"/>
      <c r="CC128" s="255"/>
      <c r="CD128" s="255"/>
      <c r="CE128" s="255"/>
      <c r="CF128" s="255"/>
      <c r="CG128" s="232"/>
      <c r="CH128" s="232"/>
      <c r="CI128" s="232"/>
      <c r="CJ128" s="254"/>
      <c r="CK128" s="1027"/>
      <c r="CL128" s="1028"/>
      <c r="CM128" s="1028"/>
      <c r="CN128" s="1028"/>
      <c r="CO128" s="1029"/>
      <c r="CP128" s="1038" t="s">
        <v>464</v>
      </c>
      <c r="CQ128" s="726"/>
      <c r="CR128" s="726"/>
      <c r="CS128" s="726"/>
      <c r="CT128" s="726"/>
      <c r="CU128" s="726"/>
      <c r="CV128" s="726"/>
      <c r="CW128" s="726"/>
      <c r="CX128" s="726"/>
      <c r="CY128" s="726"/>
      <c r="CZ128" s="726"/>
      <c r="DA128" s="726"/>
      <c r="DB128" s="726"/>
      <c r="DC128" s="726"/>
      <c r="DD128" s="726"/>
      <c r="DE128" s="726"/>
      <c r="DF128" s="1039"/>
      <c r="DG128" s="1040" t="s">
        <v>122</v>
      </c>
      <c r="DH128" s="1041"/>
      <c r="DI128" s="1041"/>
      <c r="DJ128" s="1041"/>
      <c r="DK128" s="1041"/>
      <c r="DL128" s="1041" t="s">
        <v>122</v>
      </c>
      <c r="DM128" s="1041"/>
      <c r="DN128" s="1041"/>
      <c r="DO128" s="1041"/>
      <c r="DP128" s="1041"/>
      <c r="DQ128" s="1041" t="s">
        <v>122</v>
      </c>
      <c r="DR128" s="1041"/>
      <c r="DS128" s="1041"/>
      <c r="DT128" s="1041"/>
      <c r="DU128" s="1041"/>
      <c r="DV128" s="1042" t="s">
        <v>122</v>
      </c>
      <c r="DW128" s="1042"/>
      <c r="DX128" s="1042"/>
      <c r="DY128" s="1042"/>
      <c r="DZ128" s="1043"/>
    </row>
    <row r="129" spans="1:131" s="230" customFormat="1" ht="26.25" customHeight="1" x14ac:dyDescent="0.15">
      <c r="A129" s="937" t="s">
        <v>102</v>
      </c>
      <c r="B129" s="938"/>
      <c r="C129" s="938"/>
      <c r="D129" s="938"/>
      <c r="E129" s="938"/>
      <c r="F129" s="938"/>
      <c r="G129" s="938"/>
      <c r="H129" s="938"/>
      <c r="I129" s="938"/>
      <c r="J129" s="938"/>
      <c r="K129" s="938"/>
      <c r="L129" s="938"/>
      <c r="M129" s="938"/>
      <c r="N129" s="938"/>
      <c r="O129" s="938"/>
      <c r="P129" s="938"/>
      <c r="Q129" s="938"/>
      <c r="R129" s="938"/>
      <c r="S129" s="938"/>
      <c r="T129" s="938"/>
      <c r="U129" s="938"/>
      <c r="V129" s="938"/>
      <c r="W129" s="1073" t="s">
        <v>465</v>
      </c>
      <c r="X129" s="1074"/>
      <c r="Y129" s="1074"/>
      <c r="Z129" s="1075"/>
      <c r="AA129" s="961">
        <v>9188394</v>
      </c>
      <c r="AB129" s="962"/>
      <c r="AC129" s="962"/>
      <c r="AD129" s="962"/>
      <c r="AE129" s="963"/>
      <c r="AF129" s="964">
        <v>8939529</v>
      </c>
      <c r="AG129" s="962"/>
      <c r="AH129" s="962"/>
      <c r="AI129" s="962"/>
      <c r="AJ129" s="963"/>
      <c r="AK129" s="964">
        <v>8970228</v>
      </c>
      <c r="AL129" s="962"/>
      <c r="AM129" s="962"/>
      <c r="AN129" s="962"/>
      <c r="AO129" s="963"/>
      <c r="AP129" s="1076"/>
      <c r="AQ129" s="1077"/>
      <c r="AR129" s="1077"/>
      <c r="AS129" s="1077"/>
      <c r="AT129" s="1078"/>
      <c r="AU129" s="233"/>
      <c r="AV129" s="233"/>
      <c r="AW129" s="233"/>
      <c r="AX129" s="1068" t="s">
        <v>466</v>
      </c>
      <c r="AY129" s="926"/>
      <c r="AZ129" s="926"/>
      <c r="BA129" s="926"/>
      <c r="BB129" s="926"/>
      <c r="BC129" s="926"/>
      <c r="BD129" s="926"/>
      <c r="BE129" s="927"/>
      <c r="BF129" s="1069" t="s">
        <v>122</v>
      </c>
      <c r="BG129" s="1070"/>
      <c r="BH129" s="1070"/>
      <c r="BI129" s="1070"/>
      <c r="BJ129" s="1070"/>
      <c r="BK129" s="1070"/>
      <c r="BL129" s="1071"/>
      <c r="BM129" s="1069">
        <v>18.52</v>
      </c>
      <c r="BN129" s="1070"/>
      <c r="BO129" s="1070"/>
      <c r="BP129" s="1070"/>
      <c r="BQ129" s="1070"/>
      <c r="BR129" s="1070"/>
      <c r="BS129" s="1071"/>
      <c r="BT129" s="1069">
        <v>30</v>
      </c>
      <c r="BU129" s="1070"/>
      <c r="BV129" s="1070"/>
      <c r="BW129" s="1070"/>
      <c r="BX129" s="1070"/>
      <c r="BY129" s="1070"/>
      <c r="BZ129" s="1072"/>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7" t="s">
        <v>467</v>
      </c>
      <c r="B130" s="938"/>
      <c r="C130" s="938"/>
      <c r="D130" s="938"/>
      <c r="E130" s="938"/>
      <c r="F130" s="938"/>
      <c r="G130" s="938"/>
      <c r="H130" s="938"/>
      <c r="I130" s="938"/>
      <c r="J130" s="938"/>
      <c r="K130" s="938"/>
      <c r="L130" s="938"/>
      <c r="M130" s="938"/>
      <c r="N130" s="938"/>
      <c r="O130" s="938"/>
      <c r="P130" s="938"/>
      <c r="Q130" s="938"/>
      <c r="R130" s="938"/>
      <c r="S130" s="938"/>
      <c r="T130" s="938"/>
      <c r="U130" s="938"/>
      <c r="V130" s="938"/>
      <c r="W130" s="1073" t="s">
        <v>468</v>
      </c>
      <c r="X130" s="1074"/>
      <c r="Y130" s="1074"/>
      <c r="Z130" s="1075"/>
      <c r="AA130" s="961">
        <v>1767180</v>
      </c>
      <c r="AB130" s="962"/>
      <c r="AC130" s="962"/>
      <c r="AD130" s="962"/>
      <c r="AE130" s="963"/>
      <c r="AF130" s="964">
        <v>1810935</v>
      </c>
      <c r="AG130" s="962"/>
      <c r="AH130" s="962"/>
      <c r="AI130" s="962"/>
      <c r="AJ130" s="963"/>
      <c r="AK130" s="964">
        <v>1799953</v>
      </c>
      <c r="AL130" s="962"/>
      <c r="AM130" s="962"/>
      <c r="AN130" s="962"/>
      <c r="AO130" s="963"/>
      <c r="AP130" s="1076"/>
      <c r="AQ130" s="1077"/>
      <c r="AR130" s="1077"/>
      <c r="AS130" s="1077"/>
      <c r="AT130" s="1078"/>
      <c r="AU130" s="233"/>
      <c r="AV130" s="233"/>
      <c r="AW130" s="233"/>
      <c r="AX130" s="1068" t="s">
        <v>469</v>
      </c>
      <c r="AY130" s="926"/>
      <c r="AZ130" s="926"/>
      <c r="BA130" s="926"/>
      <c r="BB130" s="926"/>
      <c r="BC130" s="926"/>
      <c r="BD130" s="926"/>
      <c r="BE130" s="927"/>
      <c r="BF130" s="1104">
        <v>10.8</v>
      </c>
      <c r="BG130" s="1105"/>
      <c r="BH130" s="1105"/>
      <c r="BI130" s="1105"/>
      <c r="BJ130" s="1105"/>
      <c r="BK130" s="1105"/>
      <c r="BL130" s="1106"/>
      <c r="BM130" s="1104">
        <v>25</v>
      </c>
      <c r="BN130" s="1105"/>
      <c r="BO130" s="1105"/>
      <c r="BP130" s="1105"/>
      <c r="BQ130" s="1105"/>
      <c r="BR130" s="1105"/>
      <c r="BS130" s="1106"/>
      <c r="BT130" s="1104">
        <v>35</v>
      </c>
      <c r="BU130" s="1105"/>
      <c r="BV130" s="1105"/>
      <c r="BW130" s="1105"/>
      <c r="BX130" s="1105"/>
      <c r="BY130" s="1105"/>
      <c r="BZ130" s="110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8"/>
      <c r="B131" s="1109"/>
      <c r="C131" s="1109"/>
      <c r="D131" s="1109"/>
      <c r="E131" s="1109"/>
      <c r="F131" s="1109"/>
      <c r="G131" s="1109"/>
      <c r="H131" s="1109"/>
      <c r="I131" s="1109"/>
      <c r="J131" s="1109"/>
      <c r="K131" s="1109"/>
      <c r="L131" s="1109"/>
      <c r="M131" s="1109"/>
      <c r="N131" s="1109"/>
      <c r="O131" s="1109"/>
      <c r="P131" s="1109"/>
      <c r="Q131" s="1109"/>
      <c r="R131" s="1109"/>
      <c r="S131" s="1109"/>
      <c r="T131" s="1109"/>
      <c r="U131" s="1109"/>
      <c r="V131" s="1109"/>
      <c r="W131" s="1110" t="s">
        <v>470</v>
      </c>
      <c r="X131" s="1111"/>
      <c r="Y131" s="1111"/>
      <c r="Z131" s="1112"/>
      <c r="AA131" s="1007">
        <v>7421214</v>
      </c>
      <c r="AB131" s="989"/>
      <c r="AC131" s="989"/>
      <c r="AD131" s="989"/>
      <c r="AE131" s="990"/>
      <c r="AF131" s="988">
        <v>7128594</v>
      </c>
      <c r="AG131" s="989"/>
      <c r="AH131" s="989"/>
      <c r="AI131" s="989"/>
      <c r="AJ131" s="990"/>
      <c r="AK131" s="988">
        <v>7170275</v>
      </c>
      <c r="AL131" s="989"/>
      <c r="AM131" s="989"/>
      <c r="AN131" s="989"/>
      <c r="AO131" s="990"/>
      <c r="AP131" s="1113"/>
      <c r="AQ131" s="1114"/>
      <c r="AR131" s="1114"/>
      <c r="AS131" s="1114"/>
      <c r="AT131" s="1115"/>
      <c r="AU131" s="233"/>
      <c r="AV131" s="233"/>
      <c r="AW131" s="233"/>
      <c r="AX131" s="1086" t="s">
        <v>471</v>
      </c>
      <c r="AY131" s="726"/>
      <c r="AZ131" s="726"/>
      <c r="BA131" s="726"/>
      <c r="BB131" s="726"/>
      <c r="BC131" s="726"/>
      <c r="BD131" s="726"/>
      <c r="BE131" s="1039"/>
      <c r="BF131" s="1087">
        <v>53.6</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3" t="s">
        <v>472</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473</v>
      </c>
      <c r="W132" s="1097"/>
      <c r="X132" s="1097"/>
      <c r="Y132" s="1097"/>
      <c r="Z132" s="1098"/>
      <c r="AA132" s="1099">
        <v>11.56093868</v>
      </c>
      <c r="AB132" s="1100"/>
      <c r="AC132" s="1100"/>
      <c r="AD132" s="1100"/>
      <c r="AE132" s="1101"/>
      <c r="AF132" s="1102">
        <v>10.455329620000001</v>
      </c>
      <c r="AG132" s="1100"/>
      <c r="AH132" s="1100"/>
      <c r="AI132" s="1100"/>
      <c r="AJ132" s="1101"/>
      <c r="AK132" s="1102">
        <v>10.42651781</v>
      </c>
      <c r="AL132" s="1100"/>
      <c r="AM132" s="1100"/>
      <c r="AN132" s="1100"/>
      <c r="AO132" s="1101"/>
      <c r="AP132" s="1004"/>
      <c r="AQ132" s="1005"/>
      <c r="AR132" s="1005"/>
      <c r="AS132" s="1005"/>
      <c r="AT132" s="1103"/>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474</v>
      </c>
      <c r="W133" s="1080"/>
      <c r="X133" s="1080"/>
      <c r="Y133" s="1080"/>
      <c r="Z133" s="1081"/>
      <c r="AA133" s="1082">
        <v>12</v>
      </c>
      <c r="AB133" s="1083"/>
      <c r="AC133" s="1083"/>
      <c r="AD133" s="1083"/>
      <c r="AE133" s="1084"/>
      <c r="AF133" s="1082">
        <v>11</v>
      </c>
      <c r="AG133" s="1083"/>
      <c r="AH133" s="1083"/>
      <c r="AI133" s="1083"/>
      <c r="AJ133" s="1084"/>
      <c r="AK133" s="1082">
        <v>10.8</v>
      </c>
      <c r="AL133" s="1083"/>
      <c r="AM133" s="1083"/>
      <c r="AN133" s="1083"/>
      <c r="AO133" s="1084"/>
      <c r="AP133" s="1031"/>
      <c r="AQ133" s="1032"/>
      <c r="AR133" s="1032"/>
      <c r="AS133" s="1032"/>
      <c r="AT133" s="1085"/>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5FZ71uBBg6pUY5x6D7y4GFUxEQ9E9X2h4PYM+ezPJZ1Vm8rDGBT0t0e6H8lFk6q3jgix0XQcKNTuCkLMB0IRLg==" saltValue="Ol+9bkC2TkE2cc37Am2YZ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2" zoomScaleNormal="85" zoomScaleSheetLayoutView="100" workbookViewId="0">
      <selection activeCell="CS50" sqref="CS50"/>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ZHolglfhJzNY+/q8EleFoJ1XZHKVyDViWK1XuiCSerSeI38SDo1UV1YaFAaFCe2Fq/gJcHXx3K+KaAsfYlL+Yw==" saltValue="xUR/YwuKe9kqlUbiDpKgY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B10" zoomScaleNormal="100" zoomScaleSheetLayoutView="55" workbookViewId="0">
      <selection activeCell="BM4" sqref="BM4"/>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tENHi6qI1LK9Ai81mKhnFKaF2zPy7fVs7/r5A2pSisLwONV6KmNWLmvcXW1zNFl6X9na4dqGo8LWPVwPSRVkw==" saltValue="afoHJ9xx+7tq7retDVbaeA==" spinCount="100000" sheet="1" objects="1" scenarios="1"/>
  <dataConsolidate/>
  <phoneticPr fontId="2"/>
  <printOptions horizontalCentered="1" verticalCentered="1"/>
  <pageMargins left="0" right="0" top="0" bottom="0" header="0" footer="0"/>
  <pageSetup paperSize="8" scale="69"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8"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9" t="s">
        <v>483</v>
      </c>
      <c r="AL9" s="1120"/>
      <c r="AM9" s="1120"/>
      <c r="AN9" s="1121"/>
      <c r="AO9" s="281">
        <v>2325502</v>
      </c>
      <c r="AP9" s="281">
        <v>106915</v>
      </c>
      <c r="AQ9" s="282">
        <v>90724</v>
      </c>
      <c r="AR9" s="283">
        <v>17.8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9" t="s">
        <v>484</v>
      </c>
      <c r="AL10" s="1120"/>
      <c r="AM10" s="1120"/>
      <c r="AN10" s="1121"/>
      <c r="AO10" s="284">
        <v>398085</v>
      </c>
      <c r="AP10" s="284">
        <v>18302</v>
      </c>
      <c r="AQ10" s="285">
        <v>11342</v>
      </c>
      <c r="AR10" s="286">
        <v>61.4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9" t="s">
        <v>485</v>
      </c>
      <c r="AL11" s="1120"/>
      <c r="AM11" s="1120"/>
      <c r="AN11" s="1121"/>
      <c r="AO11" s="284">
        <v>27703</v>
      </c>
      <c r="AP11" s="284">
        <v>1274</v>
      </c>
      <c r="AQ11" s="285">
        <v>1033</v>
      </c>
      <c r="AR11" s="286">
        <v>23.3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9" t="s">
        <v>486</v>
      </c>
      <c r="AL12" s="1120"/>
      <c r="AM12" s="1120"/>
      <c r="AN12" s="1121"/>
      <c r="AO12" s="284" t="s">
        <v>487</v>
      </c>
      <c r="AP12" s="284" t="s">
        <v>487</v>
      </c>
      <c r="AQ12" s="285">
        <v>16</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9" t="s">
        <v>488</v>
      </c>
      <c r="AL13" s="1120"/>
      <c r="AM13" s="1120"/>
      <c r="AN13" s="1121"/>
      <c r="AO13" s="284">
        <v>70699</v>
      </c>
      <c r="AP13" s="284">
        <v>3250</v>
      </c>
      <c r="AQ13" s="285">
        <v>3647</v>
      </c>
      <c r="AR13" s="286">
        <v>-10.9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9" t="s">
        <v>489</v>
      </c>
      <c r="AL14" s="1120"/>
      <c r="AM14" s="1120"/>
      <c r="AN14" s="1121"/>
      <c r="AO14" s="284">
        <v>5576</v>
      </c>
      <c r="AP14" s="284">
        <v>256</v>
      </c>
      <c r="AQ14" s="285">
        <v>1693</v>
      </c>
      <c r="AR14" s="286">
        <v>-84.9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2" t="s">
        <v>490</v>
      </c>
      <c r="AL15" s="1123"/>
      <c r="AM15" s="1123"/>
      <c r="AN15" s="1124"/>
      <c r="AO15" s="284">
        <v>-155112</v>
      </c>
      <c r="AP15" s="284">
        <v>-7131</v>
      </c>
      <c r="AQ15" s="285">
        <v>-4922</v>
      </c>
      <c r="AR15" s="286">
        <v>44.9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2" t="s">
        <v>178</v>
      </c>
      <c r="AL16" s="1123"/>
      <c r="AM16" s="1123"/>
      <c r="AN16" s="1124"/>
      <c r="AO16" s="284">
        <v>2672453</v>
      </c>
      <c r="AP16" s="284">
        <v>122866</v>
      </c>
      <c r="AQ16" s="285">
        <v>103533</v>
      </c>
      <c r="AR16" s="286">
        <v>18.7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5" t="s">
        <v>495</v>
      </c>
      <c r="AL21" s="1126"/>
      <c r="AM21" s="1126"/>
      <c r="AN21" s="1127"/>
      <c r="AO21" s="297">
        <v>10.44</v>
      </c>
      <c r="AP21" s="298">
        <v>9.17</v>
      </c>
      <c r="AQ21" s="299">
        <v>1.27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5" t="s">
        <v>496</v>
      </c>
      <c r="AL22" s="1126"/>
      <c r="AM22" s="1126"/>
      <c r="AN22" s="1127"/>
      <c r="AO22" s="302">
        <v>98.4</v>
      </c>
      <c r="AP22" s="303">
        <v>97.2</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6" t="s">
        <v>497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3" t="s">
        <v>500</v>
      </c>
      <c r="AL32" s="1134"/>
      <c r="AM32" s="1134"/>
      <c r="AN32" s="1135"/>
      <c r="AO32" s="312">
        <v>2153762</v>
      </c>
      <c r="AP32" s="312">
        <v>99019</v>
      </c>
      <c r="AQ32" s="313">
        <v>59793</v>
      </c>
      <c r="AR32" s="314">
        <v>65.599999999999994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3" t="s">
        <v>501</v>
      </c>
      <c r="AL33" s="1134"/>
      <c r="AM33" s="1134"/>
      <c r="AN33" s="1135"/>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3" t="s">
        <v>502</v>
      </c>
      <c r="AL34" s="1134"/>
      <c r="AM34" s="1134"/>
      <c r="AN34" s="1135"/>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3" t="s">
        <v>503</v>
      </c>
      <c r="AL35" s="1134"/>
      <c r="AM35" s="1134"/>
      <c r="AN35" s="1135"/>
      <c r="AO35" s="312">
        <v>426170</v>
      </c>
      <c r="AP35" s="312">
        <v>19593</v>
      </c>
      <c r="AQ35" s="313">
        <v>14599</v>
      </c>
      <c r="AR35" s="314">
        <v>34.200000000000003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3" t="s">
        <v>504</v>
      </c>
      <c r="AL36" s="1134"/>
      <c r="AM36" s="1134"/>
      <c r="AN36" s="1135"/>
      <c r="AO36" s="312">
        <v>26227</v>
      </c>
      <c r="AP36" s="312">
        <v>1206</v>
      </c>
      <c r="AQ36" s="313">
        <v>2530</v>
      </c>
      <c r="AR36" s="314">
        <v>-52.3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3" t="s">
        <v>505</v>
      </c>
      <c r="AL37" s="1134"/>
      <c r="AM37" s="1134"/>
      <c r="AN37" s="1135"/>
      <c r="AO37" s="312">
        <v>10739</v>
      </c>
      <c r="AP37" s="312">
        <v>494</v>
      </c>
      <c r="AQ37" s="313">
        <v>188</v>
      </c>
      <c r="AR37" s="314">
        <v>162.80000000000001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6" t="s">
        <v>506</v>
      </c>
      <c r="AL38" s="1137"/>
      <c r="AM38" s="1137"/>
      <c r="AN38" s="1138"/>
      <c r="AO38" s="315" t="s">
        <v>487</v>
      </c>
      <c r="AP38" s="315" t="s">
        <v>487</v>
      </c>
      <c r="AQ38" s="316">
        <v>2</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6" t="s">
        <v>507</v>
      </c>
      <c r="AL39" s="1137"/>
      <c r="AM39" s="1137"/>
      <c r="AN39" s="1138"/>
      <c r="AO39" s="312">
        <v>-69335</v>
      </c>
      <c r="AP39" s="312">
        <v>-3188</v>
      </c>
      <c r="AQ39" s="313">
        <v>-4866</v>
      </c>
      <c r="AR39" s="314">
        <v>-34.5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3" t="s">
        <v>508</v>
      </c>
      <c r="AL40" s="1134"/>
      <c r="AM40" s="1134"/>
      <c r="AN40" s="1135"/>
      <c r="AO40" s="312">
        <v>-1799953</v>
      </c>
      <c r="AP40" s="312">
        <v>-82753</v>
      </c>
      <c r="AQ40" s="313">
        <v>-49341</v>
      </c>
      <c r="AR40" s="314">
        <v>67.7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9" t="s">
        <v>288</v>
      </c>
      <c r="AL41" s="1140"/>
      <c r="AM41" s="1140"/>
      <c r="AN41" s="1141"/>
      <c r="AO41" s="312">
        <v>747610</v>
      </c>
      <c r="AP41" s="312">
        <v>34371</v>
      </c>
      <c r="AQ41" s="313">
        <v>22906</v>
      </c>
      <c r="AR41" s="314">
        <v>50.1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8" t="s">
        <v>478</v>
      </c>
      <c r="AN49" s="1130" t="s">
        <v>511</v>
      </c>
      <c r="AO49" s="1131"/>
      <c r="AP49" s="1131"/>
      <c r="AQ49" s="1131"/>
      <c r="AR49" s="1132"/>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9"/>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2340738</v>
      </c>
      <c r="AN51" s="334">
        <v>99852</v>
      </c>
      <c r="AO51" s="335">
        <v>117.7</v>
      </c>
      <c r="AP51" s="336">
        <v>79288</v>
      </c>
      <c r="AQ51" s="337">
        <v>21.8</v>
      </c>
      <c r="AR51" s="338">
        <v>95.9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1516600</v>
      </c>
      <c r="AN52" s="342">
        <v>64696</v>
      </c>
      <c r="AO52" s="343">
        <v>178.8</v>
      </c>
      <c r="AP52" s="344">
        <v>41870</v>
      </c>
      <c r="AQ52" s="345">
        <v>9.6</v>
      </c>
      <c r="AR52" s="346">
        <v>169.2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3032974</v>
      </c>
      <c r="AN53" s="334">
        <v>131840</v>
      </c>
      <c r="AO53" s="335">
        <v>32</v>
      </c>
      <c r="AP53" s="336">
        <v>84962</v>
      </c>
      <c r="AQ53" s="337">
        <v>7.2</v>
      </c>
      <c r="AR53" s="338">
        <v>24.8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2259859</v>
      </c>
      <c r="AN54" s="342">
        <v>98233</v>
      </c>
      <c r="AO54" s="343">
        <v>51.8</v>
      </c>
      <c r="AP54" s="344">
        <v>42793</v>
      </c>
      <c r="AQ54" s="345">
        <v>2.2000000000000002</v>
      </c>
      <c r="AR54" s="346">
        <v>49.6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1798419</v>
      </c>
      <c r="AN55" s="334">
        <v>79955</v>
      </c>
      <c r="AO55" s="335">
        <v>-39.4</v>
      </c>
      <c r="AP55" s="336">
        <v>71279</v>
      </c>
      <c r="AQ55" s="337">
        <v>-16.100000000000001</v>
      </c>
      <c r="AR55" s="338">
        <v>-23.3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428906</v>
      </c>
      <c r="AN56" s="342">
        <v>19068</v>
      </c>
      <c r="AO56" s="343">
        <v>-80.599999999999994</v>
      </c>
      <c r="AP56" s="344">
        <v>36731</v>
      </c>
      <c r="AQ56" s="345">
        <v>-14.2</v>
      </c>
      <c r="AR56" s="346">
        <v>-66.400000000000006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1604747</v>
      </c>
      <c r="AN57" s="334">
        <v>72501</v>
      </c>
      <c r="AO57" s="335">
        <v>-9.3000000000000007</v>
      </c>
      <c r="AP57" s="336">
        <v>74994</v>
      </c>
      <c r="AQ57" s="337">
        <v>5.2</v>
      </c>
      <c r="AR57" s="338">
        <v>-14.5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356545</v>
      </c>
      <c r="AN58" s="342">
        <v>16108</v>
      </c>
      <c r="AO58" s="343">
        <v>-15.5</v>
      </c>
      <c r="AP58" s="344">
        <v>36188</v>
      </c>
      <c r="AQ58" s="345">
        <v>-1.5</v>
      </c>
      <c r="AR58" s="346">
        <v>-14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1605248</v>
      </c>
      <c r="AN59" s="334">
        <v>73801</v>
      </c>
      <c r="AO59" s="335">
        <v>1.8</v>
      </c>
      <c r="AP59" s="336">
        <v>71849</v>
      </c>
      <c r="AQ59" s="337">
        <v>-4.2</v>
      </c>
      <c r="AR59" s="338">
        <v>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708282</v>
      </c>
      <c r="AN60" s="342">
        <v>32563</v>
      </c>
      <c r="AO60" s="343">
        <v>102.2</v>
      </c>
      <c r="AP60" s="344">
        <v>36144</v>
      </c>
      <c r="AQ60" s="345">
        <v>-0.1</v>
      </c>
      <c r="AR60" s="346">
        <v>102.3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2076425</v>
      </c>
      <c r="AN61" s="349">
        <v>91590</v>
      </c>
      <c r="AO61" s="350">
        <v>20.6</v>
      </c>
      <c r="AP61" s="351">
        <v>76474</v>
      </c>
      <c r="AQ61" s="352">
        <v>2.8</v>
      </c>
      <c r="AR61" s="338">
        <v>17.8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1054038</v>
      </c>
      <c r="AN62" s="342">
        <v>46134</v>
      </c>
      <c r="AO62" s="343">
        <v>47.3</v>
      </c>
      <c r="AP62" s="344">
        <v>38745</v>
      </c>
      <c r="AQ62" s="345">
        <v>-0.8</v>
      </c>
      <c r="AR62" s="346">
        <v>48.1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6bc1IwnJjfRIHAlHBYK+WWqVrBHFSAwE+k8aYh9B8ZBHDg0hC8xg/RmacCfDCBNEfUQ5KXDM1Z1lAOP64xcssA==" saltValue="Eb8JHP++SLao8pEaOqaOD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7" zoomScaleNormal="100" zoomScaleSheetLayoutView="55" workbookViewId="0">
      <selection activeCell="AF100" sqref="AF100"/>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1" spans="125:125" ht="13.5" hidden="1" customHeight="1" x14ac:dyDescent="0.15">
      <c r="DU121" s="259"/>
    </row>
  </sheetData>
  <sheetProtection algorithmName="SHA-512" hashValue="3/IUks7guf4Qe6bdzkzjfyhDBATtyBeDXRaXyvQrSjNSH2UYmEzSW6QdNYMDnB1wqmfHqmR3XCufjnb5uRQHrQ==" saltValue="8gql/zxmVAYOD19+wBbdfw=="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7" zoomScaleNormal="100" zoomScaleSheetLayoutView="55" workbookViewId="0">
      <selection activeCell="AF102" sqref="AF102"/>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pqJuIQ4TX33ZaE3EWfRlrVkH/yGd8XPgqpMGfbu58JxuC/zB0n+7d516sXlvi94TfXCVlO1JLk/9wbNyfsvEkg==" saltValue="TgGc24+WwN0DQ2vLsel5pw=="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G41" zoomScaleNormal="100" zoomScaleSheetLayoutView="100" workbookViewId="0">
      <selection activeCell="K45" sqref="K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42" t="s">
        <v>3</v>
      </c>
      <c r="D47" s="1142"/>
      <c r="E47" s="1143"/>
      <c r="F47" s="11">
        <v>7.37</v>
      </c>
      <c r="G47" s="12">
        <v>7.16</v>
      </c>
      <c r="H47" s="12">
        <v>6.91</v>
      </c>
      <c r="I47" s="12">
        <v>7.1</v>
      </c>
      <c r="J47" s="13">
        <v>7.08</v>
      </c>
    </row>
    <row r="48" spans="2:10" ht="57.75" customHeight="1" x14ac:dyDescent="0.15">
      <c r="B48" s="14"/>
      <c r="C48" s="1144" t="s">
        <v>4</v>
      </c>
      <c r="D48" s="1144"/>
      <c r="E48" s="1145"/>
      <c r="F48" s="15">
        <v>3.9</v>
      </c>
      <c r="G48" s="16">
        <v>6.19</v>
      </c>
      <c r="H48" s="16">
        <v>6.82</v>
      </c>
      <c r="I48" s="16">
        <v>9.43</v>
      </c>
      <c r="J48" s="17">
        <v>6.74</v>
      </c>
    </row>
    <row r="49" spans="2:10" ht="57.75" customHeight="1" thickBot="1" x14ac:dyDescent="0.2">
      <c r="B49" s="18"/>
      <c r="C49" s="1146" t="s">
        <v>5</v>
      </c>
      <c r="D49" s="1146"/>
      <c r="E49" s="1147"/>
      <c r="F49" s="19">
        <v>8.73</v>
      </c>
      <c r="G49" s="20">
        <v>2.4</v>
      </c>
      <c r="H49" s="20">
        <v>12.48</v>
      </c>
      <c r="I49" s="20">
        <v>2.79</v>
      </c>
      <c r="J49" s="21">
        <v>5.38</v>
      </c>
    </row>
    <row r="50" spans="2:10" x14ac:dyDescent="0.15"/>
  </sheetData>
  <sheetProtection algorithmName="SHA-512" hashValue="DTpI9JneLEDQ/GUApUFOgEgVHrw/2MA7oq+VfxIg9r2BoKNHD+kxSgAZ/YFMpN5kuqxx6WUzlpE/k+bHLDiyMQ==" saltValue="r21xsYYeWBIhAfDwKC5wi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B28" zoomScale="70" zoomScaleNormal="70" zoomScaleSheetLayoutView="100" workbookViewId="0">
      <selection activeCell="L32" sqref="L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4" t="s">
        <v>530</v>
      </c>
      <c r="D34" s="1154"/>
      <c r="E34" s="1155"/>
      <c r="F34" s="32">
        <v>3.89</v>
      </c>
      <c r="G34" s="33">
        <v>6.19</v>
      </c>
      <c r="H34" s="33">
        <v>6.81</v>
      </c>
      <c r="I34" s="33">
        <v>9.42</v>
      </c>
      <c r="J34" s="34">
        <v>6.74</v>
      </c>
      <c r="K34" s="22"/>
      <c r="L34" s="22"/>
      <c r="M34" s="22"/>
      <c r="N34" s="22"/>
      <c r="O34" s="22"/>
      <c r="P34" s="22"/>
    </row>
    <row r="35" spans="1:16" ht="39" customHeight="1" x14ac:dyDescent="0.15">
      <c r="A35" s="22"/>
      <c r="B35" s="35"/>
      <c r="C35" s="1148" t="s">
        <v>531</v>
      </c>
      <c r="D35" s="1149"/>
      <c r="E35" s="1150"/>
      <c r="F35" s="36">
        <v>3.68</v>
      </c>
      <c r="G35" s="37">
        <v>3.93</v>
      </c>
      <c r="H35" s="37">
        <v>4.3</v>
      </c>
      <c r="I35" s="37">
        <v>4.71</v>
      </c>
      <c r="J35" s="38">
        <v>4.28</v>
      </c>
      <c r="K35" s="22"/>
      <c r="L35" s="22"/>
      <c r="M35" s="22"/>
      <c r="N35" s="22"/>
      <c r="O35" s="22"/>
      <c r="P35" s="22"/>
    </row>
    <row r="36" spans="1:16" ht="39" customHeight="1" x14ac:dyDescent="0.15">
      <c r="A36" s="22"/>
      <c r="B36" s="35"/>
      <c r="C36" s="1148" t="s">
        <v>532</v>
      </c>
      <c r="D36" s="1149"/>
      <c r="E36" s="1150"/>
      <c r="F36" s="36" t="s">
        <v>487</v>
      </c>
      <c r="G36" s="37" t="s">
        <v>487</v>
      </c>
      <c r="H36" s="37" t="s">
        <v>487</v>
      </c>
      <c r="I36" s="37" t="s">
        <v>487</v>
      </c>
      <c r="J36" s="38">
        <v>3.57</v>
      </c>
      <c r="K36" s="22"/>
      <c r="L36" s="22"/>
      <c r="M36" s="22"/>
      <c r="N36" s="22"/>
      <c r="O36" s="22"/>
      <c r="P36" s="22"/>
    </row>
    <row r="37" spans="1:16" ht="39" customHeight="1" x14ac:dyDescent="0.15">
      <c r="A37" s="22"/>
      <c r="B37" s="35"/>
      <c r="C37" s="1148" t="s">
        <v>533</v>
      </c>
      <c r="D37" s="1149"/>
      <c r="E37" s="1150"/>
      <c r="F37" s="36">
        <v>0.79</v>
      </c>
      <c r="G37" s="37">
        <v>0.26</v>
      </c>
      <c r="H37" s="37">
        <v>0.43</v>
      </c>
      <c r="I37" s="37">
        <v>0.45</v>
      </c>
      <c r="J37" s="38">
        <v>0.27</v>
      </c>
      <c r="K37" s="22"/>
      <c r="L37" s="22"/>
      <c r="M37" s="22"/>
      <c r="N37" s="22"/>
      <c r="O37" s="22"/>
      <c r="P37" s="22"/>
    </row>
    <row r="38" spans="1:16" ht="39" customHeight="1" x14ac:dyDescent="0.15">
      <c r="A38" s="22"/>
      <c r="B38" s="35"/>
      <c r="C38" s="1148" t="s">
        <v>534</v>
      </c>
      <c r="D38" s="1149"/>
      <c r="E38" s="1150"/>
      <c r="F38" s="36">
        <v>0</v>
      </c>
      <c r="G38" s="37">
        <v>0</v>
      </c>
      <c r="H38" s="37">
        <v>0</v>
      </c>
      <c r="I38" s="37">
        <v>0</v>
      </c>
      <c r="J38" s="38">
        <v>0.1</v>
      </c>
      <c r="K38" s="22"/>
      <c r="L38" s="22"/>
      <c r="M38" s="22"/>
      <c r="N38" s="22"/>
      <c r="O38" s="22"/>
      <c r="P38" s="22"/>
    </row>
    <row r="39" spans="1:16" ht="39" customHeight="1" x14ac:dyDescent="0.15">
      <c r="A39" s="22"/>
      <c r="B39" s="35"/>
      <c r="C39" s="1148" t="s">
        <v>535</v>
      </c>
      <c r="D39" s="1149"/>
      <c r="E39" s="1150"/>
      <c r="F39" s="36">
        <v>0</v>
      </c>
      <c r="G39" s="37">
        <v>0</v>
      </c>
      <c r="H39" s="37">
        <v>0</v>
      </c>
      <c r="I39" s="37">
        <v>0</v>
      </c>
      <c r="J39" s="38">
        <v>0</v>
      </c>
      <c r="K39" s="22"/>
      <c r="L39" s="22"/>
      <c r="M39" s="22"/>
      <c r="N39" s="22"/>
      <c r="O39" s="22"/>
      <c r="P39" s="22"/>
    </row>
    <row r="40" spans="1:16" ht="39" customHeight="1" x14ac:dyDescent="0.15">
      <c r="A40" s="22"/>
      <c r="B40" s="35"/>
      <c r="C40" s="1148"/>
      <c r="D40" s="1149"/>
      <c r="E40" s="1150"/>
      <c r="F40" s="36"/>
      <c r="G40" s="37"/>
      <c r="H40" s="37"/>
      <c r="I40" s="37"/>
      <c r="J40" s="38"/>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536</v>
      </c>
      <c r="D42" s="1149"/>
      <c r="E42" s="1150"/>
      <c r="F42" s="36" t="s">
        <v>487</v>
      </c>
      <c r="G42" s="37" t="s">
        <v>487</v>
      </c>
      <c r="H42" s="37" t="s">
        <v>487</v>
      </c>
      <c r="I42" s="37" t="s">
        <v>487</v>
      </c>
      <c r="J42" s="38" t="s">
        <v>487</v>
      </c>
      <c r="K42" s="22"/>
      <c r="L42" s="22"/>
      <c r="M42" s="22"/>
      <c r="N42" s="22"/>
      <c r="O42" s="22"/>
      <c r="P42" s="22"/>
    </row>
    <row r="43" spans="1:16" ht="39" customHeight="1" thickBot="1" x14ac:dyDescent="0.2">
      <c r="A43" s="22"/>
      <c r="B43" s="40"/>
      <c r="C43" s="1151" t="s">
        <v>537</v>
      </c>
      <c r="D43" s="1152"/>
      <c r="E43" s="1153"/>
      <c r="F43" s="41">
        <v>0.22</v>
      </c>
      <c r="G43" s="42">
        <v>0</v>
      </c>
      <c r="H43" s="42">
        <v>0.22</v>
      </c>
      <c r="I43" s="42">
        <v>0.95</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iQDACV114wS5ojl1vXbtPsQeh49kDhRxcGrrWuxh2IR5jHuJHwZ0aDicT8CBPOrDm27mevzi9lXLY28tQjzIg==" saltValue="+6KIllByCcujAW/ZVDvO8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J43" zoomScaleSheetLayoutView="55" workbookViewId="0">
      <selection activeCell="N62" sqref="N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6" t="s">
        <v>9</v>
      </c>
      <c r="C45" s="1157"/>
      <c r="D45" s="58"/>
      <c r="E45" s="1162" t="s">
        <v>10</v>
      </c>
      <c r="F45" s="1162"/>
      <c r="G45" s="1162"/>
      <c r="H45" s="1162"/>
      <c r="I45" s="1162"/>
      <c r="J45" s="1163"/>
      <c r="K45" s="59">
        <v>2204</v>
      </c>
      <c r="L45" s="60">
        <v>2162</v>
      </c>
      <c r="M45" s="60">
        <v>2123</v>
      </c>
      <c r="N45" s="60">
        <v>2140</v>
      </c>
      <c r="O45" s="61">
        <v>2154</v>
      </c>
      <c r="P45" s="48"/>
      <c r="Q45" s="48"/>
      <c r="R45" s="48"/>
      <c r="S45" s="48"/>
      <c r="T45" s="48"/>
      <c r="U45" s="48"/>
    </row>
    <row r="46" spans="1:21" ht="30.75" customHeight="1" x14ac:dyDescent="0.15">
      <c r="A46" s="48"/>
      <c r="B46" s="1158"/>
      <c r="C46" s="1159"/>
      <c r="D46" s="62"/>
      <c r="E46" s="1164" t="s">
        <v>11</v>
      </c>
      <c r="F46" s="1164"/>
      <c r="G46" s="1164"/>
      <c r="H46" s="1164"/>
      <c r="I46" s="1164"/>
      <c r="J46" s="1165"/>
      <c r="K46" s="63" t="s">
        <v>487</v>
      </c>
      <c r="L46" s="64" t="s">
        <v>487</v>
      </c>
      <c r="M46" s="64" t="s">
        <v>487</v>
      </c>
      <c r="N46" s="64" t="s">
        <v>487</v>
      </c>
      <c r="O46" s="65" t="s">
        <v>487</v>
      </c>
      <c r="P46" s="48"/>
      <c r="Q46" s="48"/>
      <c r="R46" s="48"/>
      <c r="S46" s="48"/>
      <c r="T46" s="48"/>
      <c r="U46" s="48"/>
    </row>
    <row r="47" spans="1:21" ht="30.75" customHeight="1" x14ac:dyDescent="0.15">
      <c r="A47" s="48"/>
      <c r="B47" s="1158"/>
      <c r="C47" s="1159"/>
      <c r="D47" s="62"/>
      <c r="E47" s="1164" t="s">
        <v>12</v>
      </c>
      <c r="F47" s="1164"/>
      <c r="G47" s="1164"/>
      <c r="H47" s="1164"/>
      <c r="I47" s="1164"/>
      <c r="J47" s="1165"/>
      <c r="K47" s="63" t="s">
        <v>487</v>
      </c>
      <c r="L47" s="64" t="s">
        <v>487</v>
      </c>
      <c r="M47" s="64" t="s">
        <v>487</v>
      </c>
      <c r="N47" s="64" t="s">
        <v>487</v>
      </c>
      <c r="O47" s="65" t="s">
        <v>487</v>
      </c>
      <c r="P47" s="48"/>
      <c r="Q47" s="48"/>
      <c r="R47" s="48"/>
      <c r="S47" s="48"/>
      <c r="T47" s="48"/>
      <c r="U47" s="48"/>
    </row>
    <row r="48" spans="1:21" ht="30.75" customHeight="1" x14ac:dyDescent="0.15">
      <c r="A48" s="48"/>
      <c r="B48" s="1158"/>
      <c r="C48" s="1159"/>
      <c r="D48" s="62"/>
      <c r="E48" s="1164" t="s">
        <v>13</v>
      </c>
      <c r="F48" s="1164"/>
      <c r="G48" s="1164"/>
      <c r="H48" s="1164"/>
      <c r="I48" s="1164"/>
      <c r="J48" s="1165"/>
      <c r="K48" s="63">
        <v>461</v>
      </c>
      <c r="L48" s="64">
        <v>460</v>
      </c>
      <c r="M48" s="64">
        <v>474</v>
      </c>
      <c r="N48" s="64">
        <v>449</v>
      </c>
      <c r="O48" s="65">
        <v>426</v>
      </c>
      <c r="P48" s="48"/>
      <c r="Q48" s="48"/>
      <c r="R48" s="48"/>
      <c r="S48" s="48"/>
      <c r="T48" s="48"/>
      <c r="U48" s="48"/>
    </row>
    <row r="49" spans="1:21" ht="30.75" customHeight="1" x14ac:dyDescent="0.15">
      <c r="A49" s="48"/>
      <c r="B49" s="1158"/>
      <c r="C49" s="1159"/>
      <c r="D49" s="62"/>
      <c r="E49" s="1164" t="s">
        <v>14</v>
      </c>
      <c r="F49" s="1164"/>
      <c r="G49" s="1164"/>
      <c r="H49" s="1164"/>
      <c r="I49" s="1164"/>
      <c r="J49" s="1165"/>
      <c r="K49" s="63">
        <v>148</v>
      </c>
      <c r="L49" s="64">
        <v>123</v>
      </c>
      <c r="M49" s="64">
        <v>102</v>
      </c>
      <c r="N49" s="64">
        <v>33</v>
      </c>
      <c r="O49" s="65">
        <v>26</v>
      </c>
      <c r="P49" s="48"/>
      <c r="Q49" s="48"/>
      <c r="R49" s="48"/>
      <c r="S49" s="48"/>
      <c r="T49" s="48"/>
      <c r="U49" s="48"/>
    </row>
    <row r="50" spans="1:21" ht="30.75" customHeight="1" x14ac:dyDescent="0.15">
      <c r="A50" s="48"/>
      <c r="B50" s="1158"/>
      <c r="C50" s="1159"/>
      <c r="D50" s="62"/>
      <c r="E50" s="1164" t="s">
        <v>15</v>
      </c>
      <c r="F50" s="1164"/>
      <c r="G50" s="1164"/>
      <c r="H50" s="1164"/>
      <c r="I50" s="1164"/>
      <c r="J50" s="1165"/>
      <c r="K50" s="63">
        <v>27</v>
      </c>
      <c r="L50" s="64">
        <v>14</v>
      </c>
      <c r="M50" s="64">
        <v>12</v>
      </c>
      <c r="N50" s="64">
        <v>11</v>
      </c>
      <c r="O50" s="65">
        <v>11</v>
      </c>
      <c r="P50" s="48"/>
      <c r="Q50" s="48"/>
      <c r="R50" s="48"/>
      <c r="S50" s="48"/>
      <c r="T50" s="48"/>
      <c r="U50" s="48"/>
    </row>
    <row r="51" spans="1:21" ht="30.75" customHeight="1" x14ac:dyDescent="0.15">
      <c r="A51" s="48"/>
      <c r="B51" s="1160"/>
      <c r="C51" s="1161"/>
      <c r="D51" s="66"/>
      <c r="E51" s="1164" t="s">
        <v>16</v>
      </c>
      <c r="F51" s="1164"/>
      <c r="G51" s="1164"/>
      <c r="H51" s="1164"/>
      <c r="I51" s="1164"/>
      <c r="J51" s="1165"/>
      <c r="K51" s="63">
        <v>0</v>
      </c>
      <c r="L51" s="64" t="s">
        <v>487</v>
      </c>
      <c r="M51" s="64" t="s">
        <v>487</v>
      </c>
      <c r="N51" s="64" t="s">
        <v>487</v>
      </c>
      <c r="O51" s="65" t="s">
        <v>487</v>
      </c>
      <c r="P51" s="48"/>
      <c r="Q51" s="48"/>
      <c r="R51" s="48"/>
      <c r="S51" s="48"/>
      <c r="T51" s="48"/>
      <c r="U51" s="48"/>
    </row>
    <row r="52" spans="1:21" ht="30.75" customHeight="1" x14ac:dyDescent="0.15">
      <c r="A52" s="48"/>
      <c r="B52" s="1166" t="s">
        <v>17</v>
      </c>
      <c r="C52" s="1167"/>
      <c r="D52" s="66"/>
      <c r="E52" s="1164" t="s">
        <v>18</v>
      </c>
      <c r="F52" s="1164"/>
      <c r="G52" s="1164"/>
      <c r="H52" s="1164"/>
      <c r="I52" s="1164"/>
      <c r="J52" s="1165"/>
      <c r="K52" s="63">
        <v>1916</v>
      </c>
      <c r="L52" s="64">
        <v>1973</v>
      </c>
      <c r="M52" s="64">
        <v>1852</v>
      </c>
      <c r="N52" s="64">
        <v>1888</v>
      </c>
      <c r="O52" s="65">
        <v>1869</v>
      </c>
      <c r="P52" s="48"/>
      <c r="Q52" s="48"/>
      <c r="R52" s="48"/>
      <c r="S52" s="48"/>
      <c r="T52" s="48"/>
      <c r="U52" s="48"/>
    </row>
    <row r="53" spans="1:21" ht="30.75" customHeight="1" thickBot="1" x14ac:dyDescent="0.2">
      <c r="A53" s="48"/>
      <c r="B53" s="1168" t="s">
        <v>19</v>
      </c>
      <c r="C53" s="1169"/>
      <c r="D53" s="67"/>
      <c r="E53" s="1170" t="s">
        <v>20</v>
      </c>
      <c r="F53" s="1170"/>
      <c r="G53" s="1170"/>
      <c r="H53" s="1170"/>
      <c r="I53" s="1170"/>
      <c r="J53" s="1171"/>
      <c r="K53" s="68">
        <v>924</v>
      </c>
      <c r="L53" s="69">
        <v>786</v>
      </c>
      <c r="M53" s="69">
        <v>859</v>
      </c>
      <c r="N53" s="69">
        <v>745</v>
      </c>
      <c r="O53" s="70">
        <v>748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x14ac:dyDescent="0.15">
      <c r="B58" s="1172" t="s">
        <v>24</v>
      </c>
      <c r="C58" s="1173"/>
      <c r="D58" s="1178" t="s">
        <v>25</v>
      </c>
      <c r="E58" s="1179"/>
      <c r="F58" s="1179"/>
      <c r="G58" s="1179"/>
      <c r="H58" s="1179"/>
      <c r="I58" s="1179"/>
      <c r="J58" s="1180"/>
      <c r="K58" s="83"/>
      <c r="L58" s="84"/>
      <c r="M58" s="84"/>
      <c r="N58" s="84"/>
      <c r="O58" s="85"/>
    </row>
    <row r="59" spans="1:21" ht="31.5" customHeight="1" x14ac:dyDescent="0.15">
      <c r="B59" s="1174"/>
      <c r="C59" s="1175"/>
      <c r="D59" s="1181" t="s">
        <v>26</v>
      </c>
      <c r="E59" s="1182"/>
      <c r="F59" s="1182"/>
      <c r="G59" s="1182"/>
      <c r="H59" s="1182"/>
      <c r="I59" s="1182"/>
      <c r="J59" s="1183"/>
      <c r="K59" s="86"/>
      <c r="L59" s="87"/>
      <c r="M59" s="87"/>
      <c r="N59" s="87"/>
      <c r="O59" s="88"/>
    </row>
    <row r="60" spans="1:21" ht="31.5" customHeight="1" thickBot="1" x14ac:dyDescent="0.2">
      <c r="B60" s="1176"/>
      <c r="C60" s="1177"/>
      <c r="D60" s="1184" t="s">
        <v>27</v>
      </c>
      <c r="E60" s="1185"/>
      <c r="F60" s="1185"/>
      <c r="G60" s="1185"/>
      <c r="H60" s="1185"/>
      <c r="I60" s="1185"/>
      <c r="J60" s="1186"/>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sOEHQc9uFXEojRScxNYk4SwwenHPs0hd8CETg0I7Q+AQDR6vYMDPFu7RLXW/yoTIneZZmyvRCnYz5AlfBIeQ==" saltValue="wMQyziFXahVnLRjWCM5f4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7"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39" zoomScaleSheetLayoutView="100" workbookViewId="0">
      <selection activeCell="K48" sqref="K48"/>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7" t="s">
        <v>30</v>
      </c>
      <c r="C41" s="1188"/>
      <c r="D41" s="105"/>
      <c r="E41" s="1193" t="s">
        <v>31</v>
      </c>
      <c r="F41" s="1193"/>
      <c r="G41" s="1193"/>
      <c r="H41" s="1194"/>
      <c r="I41" s="355">
        <v>20531</v>
      </c>
      <c r="J41" s="356">
        <v>21109</v>
      </c>
      <c r="K41" s="356">
        <v>19483</v>
      </c>
      <c r="L41" s="356">
        <v>18592</v>
      </c>
      <c r="M41" s="357">
        <v>16839</v>
      </c>
    </row>
    <row r="42" spans="2:13" ht="27.75" customHeight="1" x14ac:dyDescent="0.15">
      <c r="B42" s="1189"/>
      <c r="C42" s="1190"/>
      <c r="D42" s="106"/>
      <c r="E42" s="1195" t="s">
        <v>32</v>
      </c>
      <c r="F42" s="1195"/>
      <c r="G42" s="1195"/>
      <c r="H42" s="1196"/>
      <c r="I42" s="358">
        <v>169</v>
      </c>
      <c r="J42" s="359">
        <v>65</v>
      </c>
      <c r="K42" s="359">
        <v>53</v>
      </c>
      <c r="L42" s="359">
        <v>42</v>
      </c>
      <c r="M42" s="360">
        <v>31</v>
      </c>
    </row>
    <row r="43" spans="2:13" ht="27.75" customHeight="1" x14ac:dyDescent="0.15">
      <c r="B43" s="1189"/>
      <c r="C43" s="1190"/>
      <c r="D43" s="106"/>
      <c r="E43" s="1195" t="s">
        <v>33</v>
      </c>
      <c r="F43" s="1195"/>
      <c r="G43" s="1195"/>
      <c r="H43" s="1196"/>
      <c r="I43" s="358">
        <v>7831</v>
      </c>
      <c r="J43" s="359">
        <v>7835</v>
      </c>
      <c r="K43" s="359">
        <v>7759</v>
      </c>
      <c r="L43" s="359">
        <v>7632</v>
      </c>
      <c r="M43" s="360">
        <v>7255</v>
      </c>
    </row>
    <row r="44" spans="2:13" ht="27.75" customHeight="1" x14ac:dyDescent="0.15">
      <c r="B44" s="1189"/>
      <c r="C44" s="1190"/>
      <c r="D44" s="106"/>
      <c r="E44" s="1195" t="s">
        <v>34</v>
      </c>
      <c r="F44" s="1195"/>
      <c r="G44" s="1195"/>
      <c r="H44" s="1196"/>
      <c r="I44" s="358">
        <v>474</v>
      </c>
      <c r="J44" s="359">
        <v>421</v>
      </c>
      <c r="K44" s="359">
        <v>299</v>
      </c>
      <c r="L44" s="359">
        <v>290</v>
      </c>
      <c r="M44" s="360">
        <v>285</v>
      </c>
    </row>
    <row r="45" spans="2:13" ht="27.75" customHeight="1" x14ac:dyDescent="0.15">
      <c r="B45" s="1189"/>
      <c r="C45" s="1190"/>
      <c r="D45" s="106"/>
      <c r="E45" s="1195" t="s">
        <v>35</v>
      </c>
      <c r="F45" s="1195"/>
      <c r="G45" s="1195"/>
      <c r="H45" s="1196"/>
      <c r="I45" s="358">
        <v>2895</v>
      </c>
      <c r="J45" s="359">
        <v>2881</v>
      </c>
      <c r="K45" s="359">
        <v>2820</v>
      </c>
      <c r="L45" s="359">
        <v>2709</v>
      </c>
      <c r="M45" s="360">
        <v>2694</v>
      </c>
    </row>
    <row r="46" spans="2:13" ht="27.75" customHeight="1" x14ac:dyDescent="0.15">
      <c r="B46" s="1189"/>
      <c r="C46" s="1190"/>
      <c r="D46" s="107"/>
      <c r="E46" s="1195" t="s">
        <v>36</v>
      </c>
      <c r="F46" s="1195"/>
      <c r="G46" s="1195"/>
      <c r="H46" s="1196"/>
      <c r="I46" s="358" t="s">
        <v>487</v>
      </c>
      <c r="J46" s="359" t="s">
        <v>487</v>
      </c>
      <c r="K46" s="359" t="s">
        <v>487</v>
      </c>
      <c r="L46" s="359" t="s">
        <v>487</v>
      </c>
      <c r="M46" s="360" t="s">
        <v>487</v>
      </c>
    </row>
    <row r="47" spans="2:13" ht="27.75" customHeight="1" x14ac:dyDescent="0.15">
      <c r="B47" s="1189"/>
      <c r="C47" s="1190"/>
      <c r="D47" s="108"/>
      <c r="E47" s="1197" t="s">
        <v>37</v>
      </c>
      <c r="F47" s="1198"/>
      <c r="G47" s="1198"/>
      <c r="H47" s="1199"/>
      <c r="I47" s="358" t="s">
        <v>487</v>
      </c>
      <c r="J47" s="359" t="s">
        <v>487</v>
      </c>
      <c r="K47" s="359" t="s">
        <v>487</v>
      </c>
      <c r="L47" s="359" t="s">
        <v>487</v>
      </c>
      <c r="M47" s="360" t="s">
        <v>487</v>
      </c>
    </row>
    <row r="48" spans="2:13" ht="27.75" customHeight="1" x14ac:dyDescent="0.15">
      <c r="B48" s="1189"/>
      <c r="C48" s="1190"/>
      <c r="D48" s="106"/>
      <c r="E48" s="1195" t="s">
        <v>38</v>
      </c>
      <c r="F48" s="1195"/>
      <c r="G48" s="1195"/>
      <c r="H48" s="1196"/>
      <c r="I48" s="358" t="s">
        <v>487</v>
      </c>
      <c r="J48" s="359" t="s">
        <v>487</v>
      </c>
      <c r="K48" s="359" t="s">
        <v>487</v>
      </c>
      <c r="L48" s="359" t="s">
        <v>487</v>
      </c>
      <c r="M48" s="360" t="s">
        <v>487</v>
      </c>
    </row>
    <row r="49" spans="2:13" ht="27.75" customHeight="1" x14ac:dyDescent="0.15">
      <c r="B49" s="1191"/>
      <c r="C49" s="1192"/>
      <c r="D49" s="106"/>
      <c r="E49" s="1195" t="s">
        <v>39</v>
      </c>
      <c r="F49" s="1195"/>
      <c r="G49" s="1195"/>
      <c r="H49" s="1196"/>
      <c r="I49" s="358" t="s">
        <v>487</v>
      </c>
      <c r="J49" s="359" t="s">
        <v>487</v>
      </c>
      <c r="K49" s="359" t="s">
        <v>487</v>
      </c>
      <c r="L49" s="359" t="s">
        <v>487</v>
      </c>
      <c r="M49" s="360" t="s">
        <v>487</v>
      </c>
    </row>
    <row r="50" spans="2:13" ht="27.75" customHeight="1" x14ac:dyDescent="0.15">
      <c r="B50" s="1200" t="s">
        <v>40</v>
      </c>
      <c r="C50" s="1201"/>
      <c r="D50" s="109"/>
      <c r="E50" s="1195" t="s">
        <v>41</v>
      </c>
      <c r="F50" s="1195"/>
      <c r="G50" s="1195"/>
      <c r="H50" s="1196"/>
      <c r="I50" s="358">
        <v>4660</v>
      </c>
      <c r="J50" s="359">
        <v>4498</v>
      </c>
      <c r="K50" s="359">
        <v>4514</v>
      </c>
      <c r="L50" s="359">
        <v>5375</v>
      </c>
      <c r="M50" s="360">
        <v>5345</v>
      </c>
    </row>
    <row r="51" spans="2:13" ht="27.75" customHeight="1" x14ac:dyDescent="0.15">
      <c r="B51" s="1189"/>
      <c r="C51" s="1190"/>
      <c r="D51" s="106"/>
      <c r="E51" s="1195" t="s">
        <v>42</v>
      </c>
      <c r="F51" s="1195"/>
      <c r="G51" s="1195"/>
      <c r="H51" s="1196"/>
      <c r="I51" s="358">
        <v>1647</v>
      </c>
      <c r="J51" s="359">
        <v>1557</v>
      </c>
      <c r="K51" s="359">
        <v>1279</v>
      </c>
      <c r="L51" s="359">
        <v>1007</v>
      </c>
      <c r="M51" s="360">
        <v>726</v>
      </c>
    </row>
    <row r="52" spans="2:13" ht="27.75" customHeight="1" x14ac:dyDescent="0.15">
      <c r="B52" s="1191"/>
      <c r="C52" s="1192"/>
      <c r="D52" s="106"/>
      <c r="E52" s="1195" t="s">
        <v>43</v>
      </c>
      <c r="F52" s="1195"/>
      <c r="G52" s="1195"/>
      <c r="H52" s="1196"/>
      <c r="I52" s="358">
        <v>18691</v>
      </c>
      <c r="J52" s="359">
        <v>19126</v>
      </c>
      <c r="K52" s="359">
        <v>18730</v>
      </c>
      <c r="L52" s="359">
        <v>18034</v>
      </c>
      <c r="M52" s="360">
        <v>17184</v>
      </c>
    </row>
    <row r="53" spans="2:13" ht="27.75" customHeight="1" thickBot="1" x14ac:dyDescent="0.2">
      <c r="B53" s="1202" t="s">
        <v>19</v>
      </c>
      <c r="C53" s="1203"/>
      <c r="D53" s="110"/>
      <c r="E53" s="1204" t="s">
        <v>44</v>
      </c>
      <c r="F53" s="1204"/>
      <c r="G53" s="1204"/>
      <c r="H53" s="1205"/>
      <c r="I53" s="361">
        <v>6902</v>
      </c>
      <c r="J53" s="362">
        <v>7131</v>
      </c>
      <c r="K53" s="362">
        <v>5889</v>
      </c>
      <c r="L53" s="362">
        <v>4848</v>
      </c>
      <c r="M53" s="363">
        <v>3848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D10mQ0teRZQrBLSZhWImKX6eyJPpQmRtJPDW2FfizVZJ9GNl6wAhPLgHtnvHcD9gZA4DlVU4xpCUJuhQMcpZKw==" saltValue="Tune5GlYMWnVyaIRNMcl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34" zoomScale="70" zoomScaleNormal="70" zoomScaleSheetLayoutView="100" workbookViewId="0">
      <selection activeCell="F61" sqref="F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4" t="s">
        <v>46</v>
      </c>
      <c r="D55" s="1214"/>
      <c r="E55" s="1215"/>
      <c r="F55" s="122">
        <v>635</v>
      </c>
      <c r="G55" s="122">
        <v>635</v>
      </c>
      <c r="H55" s="123">
        <v>635</v>
      </c>
    </row>
    <row r="56" spans="2:8" ht="52.5" customHeight="1" x14ac:dyDescent="0.15">
      <c r="B56" s="124"/>
      <c r="C56" s="1216" t="s">
        <v>47</v>
      </c>
      <c r="D56" s="1216"/>
      <c r="E56" s="1217"/>
      <c r="F56" s="125">
        <v>2050</v>
      </c>
      <c r="G56" s="125">
        <v>2511</v>
      </c>
      <c r="H56" s="126">
        <v>2511</v>
      </c>
    </row>
    <row r="57" spans="2:8" ht="53.25" customHeight="1" x14ac:dyDescent="0.15">
      <c r="B57" s="124"/>
      <c r="C57" s="1218" t="s">
        <v>48</v>
      </c>
      <c r="D57" s="1218"/>
      <c r="E57" s="1219"/>
      <c r="F57" s="127">
        <v>2751</v>
      </c>
      <c r="G57" s="127">
        <v>3090</v>
      </c>
      <c r="H57" s="128">
        <v>3057</v>
      </c>
    </row>
    <row r="58" spans="2:8" ht="45.75" customHeight="1" x14ac:dyDescent="0.15">
      <c r="B58" s="129"/>
      <c r="C58" s="1206" t="s">
        <v>553</v>
      </c>
      <c r="D58" s="1207"/>
      <c r="E58" s="1208"/>
      <c r="F58" s="130">
        <v>1690</v>
      </c>
      <c r="G58" s="130">
        <v>1663</v>
      </c>
      <c r="H58" s="131">
        <v>1623</v>
      </c>
    </row>
    <row r="59" spans="2:8" ht="45.75" customHeight="1" x14ac:dyDescent="0.15">
      <c r="B59" s="129"/>
      <c r="C59" s="1206" t="s">
        <v>555</v>
      </c>
      <c r="D59" s="1207"/>
      <c r="E59" s="1208"/>
      <c r="F59" s="130">
        <v>484</v>
      </c>
      <c r="G59" s="130">
        <v>598</v>
      </c>
      <c r="H59" s="131">
        <v>755</v>
      </c>
    </row>
    <row r="60" spans="2:8" ht="45.75" customHeight="1" x14ac:dyDescent="0.15">
      <c r="B60" s="129"/>
      <c r="C60" s="1206" t="s">
        <v>554</v>
      </c>
      <c r="D60" s="1207"/>
      <c r="E60" s="1208"/>
      <c r="F60" s="130">
        <v>384</v>
      </c>
      <c r="G60" s="130">
        <v>602</v>
      </c>
      <c r="H60" s="131">
        <v>465</v>
      </c>
    </row>
    <row r="61" spans="2:8" ht="45.75" customHeight="1" x14ac:dyDescent="0.15">
      <c r="B61" s="129"/>
      <c r="C61" s="1206" t="s">
        <v>556</v>
      </c>
      <c r="D61" s="1207"/>
      <c r="E61" s="1208"/>
      <c r="F61" s="130">
        <v>72</v>
      </c>
      <c r="G61" s="130">
        <v>72</v>
      </c>
      <c r="H61" s="131">
        <v>72</v>
      </c>
    </row>
    <row r="62" spans="2:8" ht="45.75" customHeight="1" thickBot="1" x14ac:dyDescent="0.2">
      <c r="B62" s="132"/>
      <c r="C62" s="1209" t="s">
        <v>557</v>
      </c>
      <c r="D62" s="1210"/>
      <c r="E62" s="1211"/>
      <c r="F62" s="133">
        <v>53</v>
      </c>
      <c r="G62" s="133">
        <v>56</v>
      </c>
      <c r="H62" s="134">
        <v>45</v>
      </c>
    </row>
    <row r="63" spans="2:8" ht="52.5" customHeight="1" thickBot="1" x14ac:dyDescent="0.2">
      <c r="B63" s="135"/>
      <c r="C63" s="1212" t="s">
        <v>49</v>
      </c>
      <c r="D63" s="1212"/>
      <c r="E63" s="1213"/>
      <c r="F63" s="136">
        <v>5436</v>
      </c>
      <c r="G63" s="136">
        <v>6236</v>
      </c>
      <c r="H63" s="137">
        <v>6203</v>
      </c>
    </row>
    <row r="64" spans="2:8" x14ac:dyDescent="0.15"/>
  </sheetData>
  <sheetProtection algorithmName="SHA-512" hashValue="wtAYDNGPOkFcL2TkdDpG1a74G8hw1hkMqpzFhGpFxcxgU/IL8lkXzNul6F9NDBfPvze9cZTzKps0gW6m+ViJHQ==" saltValue="mPaCN3kjUnoJP9cvLydN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99852</v>
      </c>
      <c r="E3" s="156"/>
      <c r="F3" s="157">
        <v>79288</v>
      </c>
      <c r="G3" s="158"/>
      <c r="H3" s="159"/>
    </row>
    <row r="4" spans="1:8" x14ac:dyDescent="0.15">
      <c r="A4" s="160"/>
      <c r="B4" s="161"/>
      <c r="C4" s="162"/>
      <c r="D4" s="163">
        <v>64696</v>
      </c>
      <c r="E4" s="164"/>
      <c r="F4" s="165">
        <v>41870</v>
      </c>
      <c r="G4" s="166"/>
      <c r="H4" s="167"/>
    </row>
    <row r="5" spans="1:8" x14ac:dyDescent="0.15">
      <c r="A5" s="148" t="s">
        <v>519</v>
      </c>
      <c r="B5" s="153"/>
      <c r="C5" s="154"/>
      <c r="D5" s="155">
        <v>131840</v>
      </c>
      <c r="E5" s="156"/>
      <c r="F5" s="157">
        <v>84962</v>
      </c>
      <c r="G5" s="158"/>
      <c r="H5" s="159"/>
    </row>
    <row r="6" spans="1:8" x14ac:dyDescent="0.15">
      <c r="A6" s="160"/>
      <c r="B6" s="161"/>
      <c r="C6" s="162"/>
      <c r="D6" s="163">
        <v>98233</v>
      </c>
      <c r="E6" s="164"/>
      <c r="F6" s="165">
        <v>42793</v>
      </c>
      <c r="G6" s="166"/>
      <c r="H6" s="167"/>
    </row>
    <row r="7" spans="1:8" x14ac:dyDescent="0.15">
      <c r="A7" s="148" t="s">
        <v>520</v>
      </c>
      <c r="B7" s="153"/>
      <c r="C7" s="154"/>
      <c r="D7" s="155">
        <v>79955</v>
      </c>
      <c r="E7" s="156"/>
      <c r="F7" s="157">
        <v>71279</v>
      </c>
      <c r="G7" s="158"/>
      <c r="H7" s="159"/>
    </row>
    <row r="8" spans="1:8" x14ac:dyDescent="0.15">
      <c r="A8" s="160"/>
      <c r="B8" s="161"/>
      <c r="C8" s="162"/>
      <c r="D8" s="163">
        <v>19068</v>
      </c>
      <c r="E8" s="164"/>
      <c r="F8" s="165">
        <v>36731</v>
      </c>
      <c r="G8" s="166"/>
      <c r="H8" s="167"/>
    </row>
    <row r="9" spans="1:8" x14ac:dyDescent="0.15">
      <c r="A9" s="148" t="s">
        <v>521</v>
      </c>
      <c r="B9" s="153"/>
      <c r="C9" s="154"/>
      <c r="D9" s="155">
        <v>72501</v>
      </c>
      <c r="E9" s="156"/>
      <c r="F9" s="157">
        <v>74994</v>
      </c>
      <c r="G9" s="158"/>
      <c r="H9" s="159"/>
    </row>
    <row r="10" spans="1:8" x14ac:dyDescent="0.15">
      <c r="A10" s="160"/>
      <c r="B10" s="161"/>
      <c r="C10" s="162"/>
      <c r="D10" s="163">
        <v>16108</v>
      </c>
      <c r="E10" s="164"/>
      <c r="F10" s="165">
        <v>36188</v>
      </c>
      <c r="G10" s="166"/>
      <c r="H10" s="167"/>
    </row>
    <row r="11" spans="1:8" x14ac:dyDescent="0.15">
      <c r="A11" s="148" t="s">
        <v>522</v>
      </c>
      <c r="B11" s="153"/>
      <c r="C11" s="154"/>
      <c r="D11" s="155">
        <v>73801</v>
      </c>
      <c r="E11" s="156"/>
      <c r="F11" s="157">
        <v>71849</v>
      </c>
      <c r="G11" s="158"/>
      <c r="H11" s="159"/>
    </row>
    <row r="12" spans="1:8" x14ac:dyDescent="0.15">
      <c r="A12" s="160"/>
      <c r="B12" s="161"/>
      <c r="C12" s="168"/>
      <c r="D12" s="163">
        <v>32563</v>
      </c>
      <c r="E12" s="164"/>
      <c r="F12" s="165">
        <v>36144</v>
      </c>
      <c r="G12" s="166"/>
      <c r="H12" s="167"/>
    </row>
    <row r="13" spans="1:8" x14ac:dyDescent="0.15">
      <c r="A13" s="148"/>
      <c r="B13" s="153"/>
      <c r="C13" s="169"/>
      <c r="D13" s="170">
        <v>91590</v>
      </c>
      <c r="E13" s="171"/>
      <c r="F13" s="172">
        <v>76474</v>
      </c>
      <c r="G13" s="173"/>
      <c r="H13" s="159"/>
    </row>
    <row r="14" spans="1:8" x14ac:dyDescent="0.15">
      <c r="A14" s="160"/>
      <c r="B14" s="161"/>
      <c r="C14" s="162"/>
      <c r="D14" s="163">
        <v>46134</v>
      </c>
      <c r="E14" s="164"/>
      <c r="F14" s="165">
        <v>38745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3.9</v>
      </c>
      <c r="C19" s="174">
        <f>ROUND(VALUE(SUBSTITUTE(実質収支比率等に係る経年分析!G$48,"▲","-")),2)</f>
        <v>6.19</v>
      </c>
      <c r="D19" s="174">
        <f>ROUND(VALUE(SUBSTITUTE(実質収支比率等に係る経年分析!H$48,"▲","-")),2)</f>
        <v>6.82</v>
      </c>
      <c r="E19" s="174">
        <f>ROUND(VALUE(SUBSTITUTE(実質収支比率等に係る経年分析!I$48,"▲","-")),2)</f>
        <v>9.43</v>
      </c>
      <c r="F19" s="174">
        <f>ROUND(VALUE(SUBSTITUTE(実質収支比率等に係る経年分析!J$48,"▲","-")),2)</f>
        <v>6.74</v>
      </c>
    </row>
    <row r="20" spans="1:11" x14ac:dyDescent="0.15">
      <c r="A20" s="174" t="s">
        <v>53</v>
      </c>
      <c r="B20" s="174">
        <f>ROUND(VALUE(SUBSTITUTE(実質収支比率等に係る経年分析!F$47,"▲","-")),2)</f>
        <v>7.37</v>
      </c>
      <c r="C20" s="174">
        <f>ROUND(VALUE(SUBSTITUTE(実質収支比率等に係る経年分析!G$47,"▲","-")),2)</f>
        <v>7.16</v>
      </c>
      <c r="D20" s="174">
        <f>ROUND(VALUE(SUBSTITUTE(実質収支比率等に係る経年分析!H$47,"▲","-")),2)</f>
        <v>6.91</v>
      </c>
      <c r="E20" s="174">
        <f>ROUND(VALUE(SUBSTITUTE(実質収支比率等に係る経年分析!I$47,"▲","-")),2)</f>
        <v>7.1</v>
      </c>
      <c r="F20" s="174">
        <f>ROUND(VALUE(SUBSTITUTE(実質収支比率等に係る経年分析!J$47,"▲","-")),2)</f>
        <v>7.08</v>
      </c>
    </row>
    <row r="21" spans="1:11" x14ac:dyDescent="0.15">
      <c r="A21" s="174" t="s">
        <v>54</v>
      </c>
      <c r="B21" s="174">
        <f>IF(ISNUMBER(VALUE(SUBSTITUTE(実質収支比率等に係る経年分析!F$49,"▲","-"))),ROUND(VALUE(SUBSTITUTE(実質収支比率等に係る経年分析!F$49,"▲","-")),2),NA())</f>
        <v>8.73</v>
      </c>
      <c r="C21" s="174">
        <f>IF(ISNUMBER(VALUE(SUBSTITUTE(実質収支比率等に係る経年分析!G$49,"▲","-"))),ROUND(VALUE(SUBSTITUTE(実質収支比率等に係る経年分析!G$49,"▲","-")),2),NA())</f>
        <v>2.4</v>
      </c>
      <c r="D21" s="174">
        <f>IF(ISNUMBER(VALUE(SUBSTITUTE(実質収支比率等に係る経年分析!H$49,"▲","-"))),ROUND(VALUE(SUBSTITUTE(実質収支比率等に係る経年分析!H$49,"▲","-")),2),NA())</f>
        <v>12.48</v>
      </c>
      <c r="E21" s="174">
        <f>IF(ISNUMBER(VALUE(SUBSTITUTE(実質収支比率等に係る経年分析!I$49,"▲","-"))),ROUND(VALUE(SUBSTITUTE(実質収支比率等に係る経年分析!I$49,"▲","-")),2),NA())</f>
        <v>2.79</v>
      </c>
      <c r="F21" s="174">
        <f>IF(ISNUMBER(VALUE(SUBSTITUTE(実質収支比率等に係る経年分析!J$49,"▲","-"))),ROUND(VALUE(SUBSTITUTE(実質収支比率等に係る経年分析!J$49,"▲","-")),2),NA())</f>
        <v>5.38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0.95</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国民健康保険診療所事業特別会計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0.27</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#VALUE!</v>
      </c>
      <c r="I34" s="175" t="e">
        <f>IF(ROUND(VALUE(SUBSTITUTE(連結実質赤字比率に係る赤字・黒字の構成分析!I$36,"▲", "-")), 2) &gt;= 0, ABS(ROUND(VALUE(SUBSTITUTE(連結実質赤字比率に係る赤字・黒字の構成分析!I$36,"▲", "-")), 2)), NA())</f>
        <v>#VALUE!</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3.57</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3.68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3.93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4.71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4.28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3.89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6.19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6.81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9.42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6.74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1916</v>
      </c>
      <c r="E42" s="176"/>
      <c r="F42" s="176"/>
      <c r="G42" s="176">
        <f>'実質公債費比率（分子）の構造'!L$52</f>
        <v>1973</v>
      </c>
      <c r="H42" s="176"/>
      <c r="I42" s="176"/>
      <c r="J42" s="176">
        <f>'実質公債費比率（分子）の構造'!M$52</f>
        <v>1852</v>
      </c>
      <c r="K42" s="176"/>
      <c r="L42" s="176"/>
      <c r="M42" s="176">
        <f>'実質公債費比率（分子）の構造'!N$52</f>
        <v>1888</v>
      </c>
      <c r="N42" s="176"/>
      <c r="O42" s="176"/>
      <c r="P42" s="176">
        <f>'実質公債費比率（分子）の構造'!O$52</f>
        <v>1869</v>
      </c>
    </row>
    <row r="43" spans="1:16" x14ac:dyDescent="0.15">
      <c r="A43" s="176" t="s">
        <v>16</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27</v>
      </c>
      <c r="C44" s="176"/>
      <c r="D44" s="176"/>
      <c r="E44" s="176">
        <f>'実質公債費比率（分子）の構造'!L$50</f>
        <v>14</v>
      </c>
      <c r="F44" s="176"/>
      <c r="G44" s="176"/>
      <c r="H44" s="176">
        <f>'実質公債費比率（分子）の構造'!M$50</f>
        <v>12</v>
      </c>
      <c r="I44" s="176"/>
      <c r="J44" s="176"/>
      <c r="K44" s="176">
        <f>'実質公債費比率（分子）の構造'!N$50</f>
        <v>11</v>
      </c>
      <c r="L44" s="176"/>
      <c r="M44" s="176"/>
      <c r="N44" s="176">
        <f>'実質公債費比率（分子）の構造'!O$50</f>
        <v>11</v>
      </c>
      <c r="O44" s="176"/>
      <c r="P44" s="176"/>
    </row>
    <row r="45" spans="1:16" x14ac:dyDescent="0.15">
      <c r="A45" s="176" t="s">
        <v>63</v>
      </c>
      <c r="B45" s="176">
        <f>'実質公債費比率（分子）の構造'!K$49</f>
        <v>148</v>
      </c>
      <c r="C45" s="176"/>
      <c r="D45" s="176"/>
      <c r="E45" s="176">
        <f>'実質公債費比率（分子）の構造'!L$49</f>
        <v>123</v>
      </c>
      <c r="F45" s="176"/>
      <c r="G45" s="176"/>
      <c r="H45" s="176">
        <f>'実質公債費比率（分子）の構造'!M$49</f>
        <v>102</v>
      </c>
      <c r="I45" s="176"/>
      <c r="J45" s="176"/>
      <c r="K45" s="176">
        <f>'実質公債費比率（分子）の構造'!N$49</f>
        <v>33</v>
      </c>
      <c r="L45" s="176"/>
      <c r="M45" s="176"/>
      <c r="N45" s="176">
        <f>'実質公債費比率（分子）の構造'!O$49</f>
        <v>26</v>
      </c>
      <c r="O45" s="176"/>
      <c r="P45" s="176"/>
    </row>
    <row r="46" spans="1:16" x14ac:dyDescent="0.15">
      <c r="A46" s="176" t="s">
        <v>64</v>
      </c>
      <c r="B46" s="176">
        <f>'実質公債費比率（分子）の構造'!K$48</f>
        <v>461</v>
      </c>
      <c r="C46" s="176"/>
      <c r="D46" s="176"/>
      <c r="E46" s="176">
        <f>'実質公債費比率（分子）の構造'!L$48</f>
        <v>460</v>
      </c>
      <c r="F46" s="176"/>
      <c r="G46" s="176"/>
      <c r="H46" s="176">
        <f>'実質公債費比率（分子）の構造'!M$48</f>
        <v>474</v>
      </c>
      <c r="I46" s="176"/>
      <c r="J46" s="176"/>
      <c r="K46" s="176">
        <f>'実質公債費比率（分子）の構造'!N$48</f>
        <v>449</v>
      </c>
      <c r="L46" s="176"/>
      <c r="M46" s="176"/>
      <c r="N46" s="176">
        <f>'実質公債費比率（分子）の構造'!O$48</f>
        <v>426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2204</v>
      </c>
      <c r="C49" s="176"/>
      <c r="D49" s="176"/>
      <c r="E49" s="176">
        <f>'実質公債費比率（分子）の構造'!L$45</f>
        <v>2162</v>
      </c>
      <c r="F49" s="176"/>
      <c r="G49" s="176"/>
      <c r="H49" s="176">
        <f>'実質公債費比率（分子）の構造'!M$45</f>
        <v>2123</v>
      </c>
      <c r="I49" s="176"/>
      <c r="J49" s="176"/>
      <c r="K49" s="176">
        <f>'実質公債費比率（分子）の構造'!N$45</f>
        <v>2140</v>
      </c>
      <c r="L49" s="176"/>
      <c r="M49" s="176"/>
      <c r="N49" s="176">
        <f>'実質公債費比率（分子）の構造'!O$45</f>
        <v>2154</v>
      </c>
      <c r="O49" s="176"/>
      <c r="P49" s="176"/>
    </row>
    <row r="50" spans="1:16" x14ac:dyDescent="0.15">
      <c r="A50" s="176" t="s">
        <v>67</v>
      </c>
      <c r="B50" s="176" t="e">
        <f>NA()</f>
        <v>#N/A</v>
      </c>
      <c r="C50" s="176">
        <f>IF(ISNUMBER('実質公債費比率（分子）の構造'!K$53),'実質公債費比率（分子）の構造'!K$53,NA())</f>
        <v>924</v>
      </c>
      <c r="D50" s="176" t="e">
        <f>NA()</f>
        <v>#N/A</v>
      </c>
      <c r="E50" s="176" t="e">
        <f>NA()</f>
        <v>#N/A</v>
      </c>
      <c r="F50" s="176">
        <f>IF(ISNUMBER('実質公債費比率（分子）の構造'!L$53),'実質公債費比率（分子）の構造'!L$53,NA())</f>
        <v>786</v>
      </c>
      <c r="G50" s="176" t="e">
        <f>NA()</f>
        <v>#N/A</v>
      </c>
      <c r="H50" s="176" t="e">
        <f>NA()</f>
        <v>#N/A</v>
      </c>
      <c r="I50" s="176">
        <f>IF(ISNUMBER('実質公債費比率（分子）の構造'!M$53),'実質公債費比率（分子）の構造'!M$53,NA())</f>
        <v>859</v>
      </c>
      <c r="J50" s="176" t="e">
        <f>NA()</f>
        <v>#N/A</v>
      </c>
      <c r="K50" s="176" t="e">
        <f>NA()</f>
        <v>#N/A</v>
      </c>
      <c r="L50" s="176">
        <f>IF(ISNUMBER('実質公債費比率（分子）の構造'!N$53),'実質公債費比率（分子）の構造'!N$53,NA())</f>
        <v>745</v>
      </c>
      <c r="M50" s="176" t="e">
        <f>NA()</f>
        <v>#N/A</v>
      </c>
      <c r="N50" s="176" t="e">
        <f>NA()</f>
        <v>#N/A</v>
      </c>
      <c r="O50" s="176">
        <f>IF(ISNUMBER('実質公債費比率（分子）の構造'!O$53),'実質公債費比率（分子）の構造'!O$53,NA())</f>
        <v>748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18691</v>
      </c>
      <c r="E56" s="175"/>
      <c r="F56" s="175"/>
      <c r="G56" s="175">
        <f>'将来負担比率（分子）の構造'!J$52</f>
        <v>19126</v>
      </c>
      <c r="H56" s="175"/>
      <c r="I56" s="175"/>
      <c r="J56" s="175">
        <f>'将来負担比率（分子）の構造'!K$52</f>
        <v>18730</v>
      </c>
      <c r="K56" s="175"/>
      <c r="L56" s="175"/>
      <c r="M56" s="175">
        <f>'将来負担比率（分子）の構造'!L$52</f>
        <v>18034</v>
      </c>
      <c r="N56" s="175"/>
      <c r="O56" s="175"/>
      <c r="P56" s="175">
        <f>'将来負担比率（分子）の構造'!M$52</f>
        <v>17184</v>
      </c>
    </row>
    <row r="57" spans="1:16" x14ac:dyDescent="0.15">
      <c r="A57" s="175" t="s">
        <v>42</v>
      </c>
      <c r="B57" s="175"/>
      <c r="C57" s="175"/>
      <c r="D57" s="175">
        <f>'将来負担比率（分子）の構造'!I$51</f>
        <v>1647</v>
      </c>
      <c r="E57" s="175"/>
      <c r="F57" s="175"/>
      <c r="G57" s="175">
        <f>'将来負担比率（分子）の構造'!J$51</f>
        <v>1557</v>
      </c>
      <c r="H57" s="175"/>
      <c r="I57" s="175"/>
      <c r="J57" s="175">
        <f>'将来負担比率（分子）の構造'!K$51</f>
        <v>1279</v>
      </c>
      <c r="K57" s="175"/>
      <c r="L57" s="175"/>
      <c r="M57" s="175">
        <f>'将来負担比率（分子）の構造'!L$51</f>
        <v>1007</v>
      </c>
      <c r="N57" s="175"/>
      <c r="O57" s="175"/>
      <c r="P57" s="175">
        <f>'将来負担比率（分子）の構造'!M$51</f>
        <v>726</v>
      </c>
    </row>
    <row r="58" spans="1:16" x14ac:dyDescent="0.15">
      <c r="A58" s="175" t="s">
        <v>41</v>
      </c>
      <c r="B58" s="175"/>
      <c r="C58" s="175"/>
      <c r="D58" s="175">
        <f>'将来負担比率（分子）の構造'!I$50</f>
        <v>4660</v>
      </c>
      <c r="E58" s="175"/>
      <c r="F58" s="175"/>
      <c r="G58" s="175">
        <f>'将来負担比率（分子）の構造'!J$50</f>
        <v>4498</v>
      </c>
      <c r="H58" s="175"/>
      <c r="I58" s="175"/>
      <c r="J58" s="175">
        <f>'将来負担比率（分子）の構造'!K$50</f>
        <v>4514</v>
      </c>
      <c r="K58" s="175"/>
      <c r="L58" s="175"/>
      <c r="M58" s="175">
        <f>'将来負担比率（分子）の構造'!L$50</f>
        <v>5375</v>
      </c>
      <c r="N58" s="175"/>
      <c r="O58" s="175"/>
      <c r="P58" s="175">
        <f>'将来負担比率（分子）の構造'!M$50</f>
        <v>5345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2895</v>
      </c>
      <c r="C62" s="175"/>
      <c r="D62" s="175"/>
      <c r="E62" s="175">
        <f>'将来負担比率（分子）の構造'!J$45</f>
        <v>2881</v>
      </c>
      <c r="F62" s="175"/>
      <c r="G62" s="175"/>
      <c r="H62" s="175">
        <f>'将来負担比率（分子）の構造'!K$45</f>
        <v>2820</v>
      </c>
      <c r="I62" s="175"/>
      <c r="J62" s="175"/>
      <c r="K62" s="175">
        <f>'将来負担比率（分子）の構造'!L$45</f>
        <v>2709</v>
      </c>
      <c r="L62" s="175"/>
      <c r="M62" s="175"/>
      <c r="N62" s="175">
        <f>'将来負担比率（分子）の構造'!M$45</f>
        <v>2694</v>
      </c>
      <c r="O62" s="175"/>
      <c r="P62" s="175"/>
    </row>
    <row r="63" spans="1:16" x14ac:dyDescent="0.15">
      <c r="A63" s="175" t="s">
        <v>34</v>
      </c>
      <c r="B63" s="175">
        <f>'将来負担比率（分子）の構造'!I$44</f>
        <v>474</v>
      </c>
      <c r="C63" s="175"/>
      <c r="D63" s="175"/>
      <c r="E63" s="175">
        <f>'将来負担比率（分子）の構造'!J$44</f>
        <v>421</v>
      </c>
      <c r="F63" s="175"/>
      <c r="G63" s="175"/>
      <c r="H63" s="175">
        <f>'将来負担比率（分子）の構造'!K$44</f>
        <v>299</v>
      </c>
      <c r="I63" s="175"/>
      <c r="J63" s="175"/>
      <c r="K63" s="175">
        <f>'将来負担比率（分子）の構造'!L$44</f>
        <v>290</v>
      </c>
      <c r="L63" s="175"/>
      <c r="M63" s="175"/>
      <c r="N63" s="175">
        <f>'将来負担比率（分子）の構造'!M$44</f>
        <v>285</v>
      </c>
      <c r="O63" s="175"/>
      <c r="P63" s="175"/>
    </row>
    <row r="64" spans="1:16" x14ac:dyDescent="0.15">
      <c r="A64" s="175" t="s">
        <v>33</v>
      </c>
      <c r="B64" s="175">
        <f>'将来負担比率（分子）の構造'!I$43</f>
        <v>7831</v>
      </c>
      <c r="C64" s="175"/>
      <c r="D64" s="175"/>
      <c r="E64" s="175">
        <f>'将来負担比率（分子）の構造'!J$43</f>
        <v>7835</v>
      </c>
      <c r="F64" s="175"/>
      <c r="G64" s="175"/>
      <c r="H64" s="175">
        <f>'将来負担比率（分子）の構造'!K$43</f>
        <v>7759</v>
      </c>
      <c r="I64" s="175"/>
      <c r="J64" s="175"/>
      <c r="K64" s="175">
        <f>'将来負担比率（分子）の構造'!L$43</f>
        <v>7632</v>
      </c>
      <c r="L64" s="175"/>
      <c r="M64" s="175"/>
      <c r="N64" s="175">
        <f>'将来負担比率（分子）の構造'!M$43</f>
        <v>7255</v>
      </c>
      <c r="O64" s="175"/>
      <c r="P64" s="175"/>
    </row>
    <row r="65" spans="1:16" x14ac:dyDescent="0.15">
      <c r="A65" s="175" t="s">
        <v>32</v>
      </c>
      <c r="B65" s="175">
        <f>'将来負担比率（分子）の構造'!I$42</f>
        <v>169</v>
      </c>
      <c r="C65" s="175"/>
      <c r="D65" s="175"/>
      <c r="E65" s="175">
        <f>'将来負担比率（分子）の構造'!J$42</f>
        <v>65</v>
      </c>
      <c r="F65" s="175"/>
      <c r="G65" s="175"/>
      <c r="H65" s="175">
        <f>'将来負担比率（分子）の構造'!K$42</f>
        <v>53</v>
      </c>
      <c r="I65" s="175"/>
      <c r="J65" s="175"/>
      <c r="K65" s="175">
        <f>'将来負担比率（分子）の構造'!L$42</f>
        <v>42</v>
      </c>
      <c r="L65" s="175"/>
      <c r="M65" s="175"/>
      <c r="N65" s="175">
        <f>'将来負担比率（分子）の構造'!M$42</f>
        <v>31</v>
      </c>
      <c r="O65" s="175"/>
      <c r="P65" s="175"/>
    </row>
    <row r="66" spans="1:16" x14ac:dyDescent="0.15">
      <c r="A66" s="175" t="s">
        <v>31</v>
      </c>
      <c r="B66" s="175">
        <f>'将来負担比率（分子）の構造'!I$41</f>
        <v>20531</v>
      </c>
      <c r="C66" s="175"/>
      <c r="D66" s="175"/>
      <c r="E66" s="175">
        <f>'将来負担比率（分子）の構造'!J$41</f>
        <v>21109</v>
      </c>
      <c r="F66" s="175"/>
      <c r="G66" s="175"/>
      <c r="H66" s="175">
        <f>'将来負担比率（分子）の構造'!K$41</f>
        <v>19483</v>
      </c>
      <c r="I66" s="175"/>
      <c r="J66" s="175"/>
      <c r="K66" s="175">
        <f>'将来負担比率（分子）の構造'!L$41</f>
        <v>18592</v>
      </c>
      <c r="L66" s="175"/>
      <c r="M66" s="175"/>
      <c r="N66" s="175">
        <f>'将来負担比率（分子）の構造'!M$41</f>
        <v>16839</v>
      </c>
      <c r="O66" s="175"/>
      <c r="P66" s="175"/>
    </row>
    <row r="67" spans="1:16" x14ac:dyDescent="0.15">
      <c r="A67" s="175" t="s">
        <v>71</v>
      </c>
      <c r="B67" s="175" t="e">
        <f>NA()</f>
        <v>#N/A</v>
      </c>
      <c r="C67" s="175">
        <f>IF(ISNUMBER('将来負担比率（分子）の構造'!I$53), IF('将来負担比率（分子）の構造'!I$53 &lt; 0, 0, '将来負担比率（分子）の構造'!I$53), NA())</f>
        <v>6902</v>
      </c>
      <c r="D67" s="175" t="e">
        <f>NA()</f>
        <v>#N/A</v>
      </c>
      <c r="E67" s="175" t="e">
        <f>NA()</f>
        <v>#N/A</v>
      </c>
      <c r="F67" s="175">
        <f>IF(ISNUMBER('将来負担比率（分子）の構造'!J$53), IF('将来負担比率（分子）の構造'!J$53 &lt; 0, 0, '将来負担比率（分子）の構造'!J$53), NA())</f>
        <v>7131</v>
      </c>
      <c r="G67" s="175" t="e">
        <f>NA()</f>
        <v>#N/A</v>
      </c>
      <c r="H67" s="175" t="e">
        <f>NA()</f>
        <v>#N/A</v>
      </c>
      <c r="I67" s="175">
        <f>IF(ISNUMBER('将来負担比率（分子）の構造'!K$53), IF('将来負担比率（分子）の構造'!K$53 &lt; 0, 0, '将来負担比率（分子）の構造'!K$53), NA())</f>
        <v>5889</v>
      </c>
      <c r="J67" s="175" t="e">
        <f>NA()</f>
        <v>#N/A</v>
      </c>
      <c r="K67" s="175" t="e">
        <f>NA()</f>
        <v>#N/A</v>
      </c>
      <c r="L67" s="175">
        <f>IF(ISNUMBER('将来負担比率（分子）の構造'!L$53), IF('将来負担比率（分子）の構造'!L$53 &lt; 0, 0, '将来負担比率（分子）の構造'!L$53), NA())</f>
        <v>4848</v>
      </c>
      <c r="M67" s="175" t="e">
        <f>NA()</f>
        <v>#N/A</v>
      </c>
      <c r="N67" s="175" t="e">
        <f>NA()</f>
        <v>#N/A</v>
      </c>
      <c r="O67" s="175">
        <f>IF(ISNUMBER('将来負担比率（分子）の構造'!M$53), IF('将来負担比率（分子）の構造'!M$53 &lt; 0, 0, '将来負担比率（分子）の構造'!M$53), NA())</f>
        <v>3848</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635</v>
      </c>
      <c r="C72" s="179">
        <f>基金残高に係る経年分析!G55</f>
        <v>635</v>
      </c>
      <c r="D72" s="179">
        <f>基金残高に係る経年分析!H55</f>
        <v>635</v>
      </c>
    </row>
    <row r="73" spans="1:16" x14ac:dyDescent="0.15">
      <c r="A73" s="178" t="s">
        <v>74</v>
      </c>
      <c r="B73" s="179">
        <f>基金残高に係る経年分析!F56</f>
        <v>2050</v>
      </c>
      <c r="C73" s="179">
        <f>基金残高に係る経年分析!G56</f>
        <v>2511</v>
      </c>
      <c r="D73" s="179">
        <f>基金残高に係る経年分析!H56</f>
        <v>2511</v>
      </c>
    </row>
    <row r="74" spans="1:16" x14ac:dyDescent="0.15">
      <c r="A74" s="178" t="s">
        <v>75</v>
      </c>
      <c r="B74" s="179">
        <f>基金残高に係る経年分析!F57</f>
        <v>2751</v>
      </c>
      <c r="C74" s="179">
        <f>基金残高に係る経年分析!G57</f>
        <v>3090</v>
      </c>
      <c r="D74" s="179">
        <f>基金残高に係る経年分析!H57</f>
        <v>3057</v>
      </c>
    </row>
  </sheetData>
  <sheetProtection algorithmName="SHA-512" hashValue="2GBLJsQQcRZR5Wsr7yWVPHPXifwutDCreAxBJo7dfD65MFeJw5IGOVTFJaY1PUVaVbKEAS/BAyEN0Y0rLLTO2g==" saltValue="3l+EJd8AxVLDA7dImwWW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財政02</cp:lastModifiedBy>
  <cp:lastPrinted>2025-03-10T08:14:12Z</cp:lastPrinted>
  <dcterms:created xsi:type="dcterms:W3CDTF">2025-02-19T04:04:34Z</dcterms:created>
  <dcterms:modified xsi:type="dcterms:W3CDTF">2025-03-14T04:11:39Z</dcterms:modified>
  <cp:category/>
</cp:coreProperties>
</file>