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intra1\財政\■■令和5年度_財政課\㉒その他調査関係\県調査\20240315〆　令和4年度財政状況資料集の作成\回答\0325〆　打ち返し\"/>
    </mc:Choice>
  </mc:AlternateContent>
  <xr:revisionPtr revIDLastSave="0" documentId="13_ncr:1_{8E49C5BE-27F6-4C30-862E-250E42A085B9}" xr6:coauthVersionLast="47" xr6:coauthVersionMax="47" xr10:uidLastSave="{00000000-0000-0000-0000-000000000000}"/>
  <bookViews>
    <workbookView xWindow="-120" yWindow="-120" windowWidth="20730" windowHeight="11160" tabRatio="894"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CO37" i="10"/>
  <c r="CO38" i="10" s="1"/>
  <c r="BW37" i="10"/>
  <c r="BW38" i="10" s="1"/>
  <c r="BW39" i="10" s="1"/>
  <c r="BE37" i="10"/>
  <c r="AM37" i="10"/>
  <c r="U37" i="10"/>
  <c r="C37" i="10"/>
  <c r="BW36" i="10"/>
  <c r="BE36" i="10"/>
  <c r="AM36" i="10"/>
  <c r="C36" i="10"/>
  <c r="BW35" i="10"/>
  <c r="AM35" i="10"/>
  <c r="C35" i="10"/>
  <c r="CO34" i="10"/>
  <c r="CO35" i="10" s="1"/>
  <c r="CO36" i="10" s="1"/>
  <c r="BW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alcChain>
</file>

<file path=xl/sharedStrings.xml><?xml version="1.0" encoding="utf-8"?>
<sst xmlns="http://schemas.openxmlformats.org/spreadsheetml/2006/main" count="1059" uniqueCount="599">
  <si>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</si>
  <si>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</si>
  <si>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</si>
  <si>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</si>
  <si>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</si>
  <si>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</si>
  <si>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</si>
  <si>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</si>
  <si>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</si>
  <si>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</si>
  <si>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</si>
  <si>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</si>
  <si>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</si>
  <si>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</si>
  <si>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</si>
  <si>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</si>
  <si>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</si>
  <si>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</si>
  <si>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</si>
  <si>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</si>
  <si>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</si>
  <si>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</si>
  <si>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</si>
  <si>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</si>
  <si>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</si>
  <si>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</si>
  <si>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</si>
  <si>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</si>
  <si>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</si>
  <si>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</si>
  <si>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</si>
  <si>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</si>
  <si>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</si>
  <si>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</si>
  <si>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</si>
  <si>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</si>
  <si>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</si>
  <si>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</si>
  <si>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</si>
  <si>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</si>
  <si>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</si>
  <si>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</si>
  <si>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</si>
  <si>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</si>
  <si>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</si>
  <si>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</si>
  <si>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</si>
  <si>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</si>
  <si>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</si>
  <si>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</si>
  <si>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</si>
  <si>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</si>
  <si>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</si>
  <si>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</si>
  <si>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</si>
  <si>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</si>
  <si>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</si>
  <si>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</si>
  <si>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</si>
  <si>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</si>
  <si>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</si>
  <si>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</si>
  <si>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</si>
  <si>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</si>
  <si>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</si>
  <si>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</si>
  <si>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</si>
  <si>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</si>
  <si>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</si>
  <si>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</si>
  <si>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</si>
  <si>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</si>
  <si>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</si>
  <si>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</si>
  <si>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</si>
  <si>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</si>
  <si>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</si>
  <si>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</si>
  <si>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</si>
  <si>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</si>
  <si>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</si>
  <si>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</si>
  <si>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</si>
  <si>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</si>
  <si>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</si>
  <si>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</si>
  <si>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</si>
  <si>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</si>
  <si>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</si>
  <si>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</si>
  <si>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</si>
  <si>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</si>
  <si>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</si>
  <si>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</si>
  <si>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</si>
  <si>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</si>
  <si>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</si>
  <si>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</si>
  <si>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</si>
  <si>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</si>
  <si>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</si>
  <si>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</si>
  <si>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</si>
  <si>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</si>
  <si>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</si>
  <si>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</si>
  <si>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</si>
  <si>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</si>
  <si>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</si>
  <si>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</si>
  <si>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</si>
  <si>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</si>
  <si>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</si>
  <si>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</si>
  <si>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</si>
  <si>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</si>
  <si>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</si>
  <si>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</si>
  <si>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</si>
  <si>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</si>
  <si>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</si>
  <si>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</si>
  <si>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</si>
  <si>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</si>
  <si>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</si>
  <si>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</si>
  <si>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</si>
  <si>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</si>
  <si>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</si>
  <si>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</si>
  <si>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</si>
  <si>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</si>
  <si>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</si>
  <si>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</si>
  <si>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</si>
  <si>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</si>
  <si>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</si>
  <si>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</si>
  <si>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</si>
  <si>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</si>
  <si>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</si>
  <si>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</si>
  <si>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</si>
  <si>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</si>
  <si>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</si>
  <si>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</si>
  <si>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</si>
  <si>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</si>
  <si>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</si>
  <si>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</si>
  <si>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</si>
  <si>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</si>
  <si>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</si>
  <si>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</si>
  <si>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</si>
  <si>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</si>
  <si>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</si>
  <si>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</si>
  <si>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</si>
  <si>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</si>
  <si>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</si>
  <si>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</si>
  <si>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</si>
  <si>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</si>
  <si>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</si>
  <si>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</si>
  <si>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</si>
  <si>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</si>
  <si>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</si>
  <si>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</si>
  <si>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</si>
  <si>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</si>
  <si>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</si>
  <si>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</si>
  <si>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</si>
  <si>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</si>
  <si>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</si>
  <si>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</si>
  <si>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</si>
  <si>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</si>
  <si>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</si>
  <si>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</si>
  <si>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</si>
  <si>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</si>
  <si>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</si>
  <si>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</si>
  <si>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</si>
  <si>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</si>
  <si>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</si>
  <si>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</si>
  <si>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</si>
  <si>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</si>
  <si>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</si>
  <si>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</si>
  <si>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</si>
  <si>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</si>
  <si>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</si>
  <si>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</si>
  <si>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</si>
  <si>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</si>
  <si>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</si>
  <si>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</si>
  <si>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</si>
  <si>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</si>
  <si>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</si>
  <si>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</si>
  <si>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</si>
  <si>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</si>
  <si>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</si>
  <si>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</si>
  <si>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</si>
  <si>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</si>
  <si>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</si>
  <si>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</si>
  <si>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</si>
  <si>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</si>
  <si>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</si>
  <si>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</si>
  <si>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</si>
  <si>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島根県江津市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</si>
  <si>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</si>
  <si>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</si>
  <si>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</si>
  <si>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</si>
  <si>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</si>
  <si>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</si>
  <si>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</si>
  <si>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</si>
  <si>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</si>
  <si>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</si>
  <si>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</si>
  <si>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</si>
  <si>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</si>
  <si>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</si>
  <si>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</si>
  <si>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</si>
  <si>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</si>
  <si>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</si>
  <si>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</si>
  <si>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</si>
  <si>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</si>
  <si>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</si>
  <si>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</si>
  <si>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</si>
  <si>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</si>
  <si>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</si>
  <si>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</si>
  <si>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</si>
  <si>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</si>
  <si>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</si>
  <si>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</si>
  <si>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</si>
  <si>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</si>
  <si>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</si>
  <si>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</si>
  <si>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</si>
  <si>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</si>
  <si>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</si>
  <si>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</si>
  <si>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</si>
  <si>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</si>
  <si>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</si>
  <si>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</si>
  <si>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</si>
  <si>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</si>
  <si>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</si>
  <si>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</si>
  <si>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</si>
  <si>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</si>
  <si>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</si>
  <si>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</si>
  <si>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</si>
  <si>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</si>
  <si>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</si>
  <si>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</si>
  <si>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</si>
  <si>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</si>
  <si>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</si>
  <si>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</si>
  <si>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</si>
  <si>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</si>
  <si>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</si>
  <si>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</si>
  <si>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</si>
  <si>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</si>
  <si>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</si>
  <si>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</si>
  <si>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</si>
  <si>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</si>
  <si>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</si>
  <si>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</si>
  <si>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</si>
  <si>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</si>
  <si>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</si>
  <si>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</si>
  <si>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</si>
  <si>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</si>
  <si>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</si>
  <si>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</si>
  <si>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</si>
  <si>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</si>
  <si>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</si>
  <si>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</si>
  <si>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</si>
  <si>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</si>
  <si>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</si>
  <si>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</si>
  <si>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</si>
  <si>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</si>
  <si>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</si>
  <si>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</si>
  <si>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</si>
  <si>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</si>
  <si>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</si>
  <si>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</si>
  <si>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</si>
  <si>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</si>
  <si>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</si>
  <si>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</si>
  <si>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</si>
  <si>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</si>
  <si>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</si>
  <si>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</si>
  <si>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</si>
  <si>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</si>
  <si>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</si>
  <si>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</si>
  <si>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</si>
  <si>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</si>
  <si>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</si>
  <si>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</si>
  <si>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</si>
  <si>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</si>
  <si>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</si>
  <si>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</si>
  <si>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</si>
  <si>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</si>
  <si>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</si>
  <si>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</si>
  <si>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</si>
  <si>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</si>
  <si>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</si>
  <si>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</si>
  <si>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</si>
  <si>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</si>
  <si>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</si>
  <si>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</si>
  <si>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</si>
  <si>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</si>
  <si>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</si>
  <si>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</si>
  <si>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</si>
  <si>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</si>
  <si>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</si>
  <si>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</si>
  <si>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</si>
  <si>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</si>
  <si>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</si>
  <si>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</si>
  <si>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</si>
  <si>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</si>
  <si>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</si>
  <si>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</si>
  <si>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</si>
  <si>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</si>
  <si>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</si>
  <si>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</si>
  <si>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</si>
  <si>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</si>
  <si>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</si>
  <si>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</si>
  <si>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</si>
  <si>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</si>
  <si>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</si>
  <si>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島根県江津市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</si>
  <si>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</si>
  <si>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</si>
  <si>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</si>
  <si>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</si>
  <si>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</si>
  <si>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</si>
  <si>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</si>
  <si>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</si>
  <si>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</si>
  <si>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</si>
  <si>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</si>
  <si>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</si>
  <si>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</si>
  <si>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</si>
  <si>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</si>
  <si>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</si>
  <si>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</si>
  <si>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</si>
  <si>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</si>
  <si>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</si>
  <si>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</si>
  <si>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</si>
  <si>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</si>
  <si>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</si>
  <si>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</si>
  <si>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</si>
  <si>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</si>
  <si>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</si>
  <si>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</si>
  <si>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</si>
  <si>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</si>
  <si>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</si>
  <si>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</si>
  <si>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</si>
  <si>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</si>
  <si>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</si>
  <si>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</si>
  <si>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</si>
  <si>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</si>
  <si>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</si>
  <si>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</si>
  <si>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</si>
  <si>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</si>
  <si>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</si>
  <si>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</si>
  <si>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</si>
  <si>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</si>
  <si>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</si>
  <si>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</si>
  <si>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</si>
  <si>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</si>
  <si>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</si>
  <si>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</si>
  <si>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</si>
  <si>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</si>
  <si>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</si>
  <si>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</si>
  <si>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</si>
  <si>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</si>
  <si>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</si>
  <si>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</si>
  <si>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</si>
  <si>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</si>
  <si>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</si>
  <si>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</si>
  <si>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</si>
  <si>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</si>
  <si>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</si>
  <si>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</si>
  <si>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</si>
  <si>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</si>
  <si>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</si>
  <si>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</si>
  <si>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</si>
  <si>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</si>
  <si>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</si>
  <si>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</si>
  <si>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</si>
  <si>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</si>
  <si>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</si>
  <si>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</si>
  <si>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</si>
  <si>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</si>
  <si>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</si>
  <si>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</si>
  <si>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</si>
  <si>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</si>
  <si>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</si>
  <si>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</si>
  <si>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</si>
  <si>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</si>
  <si>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</si>
  <si>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</si>
  <si>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</si>
  <si>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</si>
  <si>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</si>
  <si>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</si>
  <si>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</si>
  <si>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</si>
  <si>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</si>
  <si>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</si>
  <si>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</si>
  <si>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</si>
  <si>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</si>
  <si>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</si>
  <si>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</si>
  <si>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</si>
  <si>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</si>
  <si>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</si>
  <si>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</si>
  <si>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</si>
  <si>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</si>
  <si>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</si>
  <si>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</si>
  <si>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</si>
  <si>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</si>
  <si>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</si>
  <si>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</si>
  <si>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</si>
  <si>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</si>
  <si>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</si>
  <si>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</si>
  <si>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</si>
  <si>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</si>
  <si>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</si>
  <si>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</si>
  <si>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</si>
  <si>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</si>
  <si>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</si>
  <si>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</si>
  <si>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</si>
  <si>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</si>
  <si>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</si>
  <si>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</si>
  <si>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</si>
  <si>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</si>
  <si>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</si>
  <si>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</si>
  <si>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</si>
  <si>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</si>
  <si>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</si>
  <si>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</si>
  <si>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</si>
  <si>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</si>
  <si>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</si>
  <si>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</si>
  <si>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</si>
  <si>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</si>
  <si>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</si>
  <si>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</si>
  <si>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</si>
  <si>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</si>
  <si>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</si>
  <si>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</si>
  <si>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</si>
  <si>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</si>
  <si>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</si>
  <si>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</si>
  <si>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</si>
  <si>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</si>
  <si>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</si>
  <si>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</si>
  <si>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</si>
  <si>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</si>
  <si>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</si>
  <si>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</si>
  <si>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</si>
  <si>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</si>
  <si>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</si>
  <si>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</si>
  <si>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</si>
  <si>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</si>
  <si>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</si>
  <si>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</si>
  <si>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</si>
  <si>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</si>
  <si>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</si>
  <si>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</si>
  <si>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</si>
  <si>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</si>
  <si>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</si>
  <si>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</si>
  <si>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</si>
  <si>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</si>
  <si>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</si>
  <si>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</si>
  <si>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</si>
  <si>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</si>
  <si>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</si>
  <si>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</si>
  <si>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</si>
  <si>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</si>
  <si>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</si>
  <si>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</si>
  <si>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</si>
  <si>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</si>
  <si>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</si>
  <si>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</si>
  <si>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</si>
  <si>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</si>
  <si>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</si>
  <si>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公共下水道事業特別会計</t>
  </si>
  <si>
    <t>国民健康保険事業特別会計</t>
  </si>
  <si>
    <t>農業集落排水事業特別会計</t>
  </si>
  <si>
    <t>後期高齢者医療事業特別会計</t>
  </si>
  <si>
    <t>国民健康保険診療所事業特別会計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</si>
  <si>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</si>
  <si>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</si>
  <si>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</si>
  <si>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</si>
  <si>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</si>
  <si>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</si>
  <si>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</si>
  <si>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</si>
  <si>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</si>
  <si>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江津邑智消防組合</t>
    <rPh sb="0" eb="4">
      <t>ゴウツオオチ</t>
    </rPh>
    <rPh sb="4" eb="8">
      <t>ショウボウクミアイ</t>
    </rPh>
    <phoneticPr fontId="2"/>
  </si>
  <si>
    <t>島根県市町村総合事務組合（普通会計）</t>
    <rPh sb="0" eb="3">
      <t>シマネケン</t>
    </rPh>
    <rPh sb="3" eb="6">
      <t>シチョウソン</t>
    </rPh>
    <rPh sb="6" eb="12">
      <t>ソウゴウジムクミアイ</t>
    </rPh>
    <rPh sb="13" eb="17">
      <t>フツウカイケイ</t>
    </rPh>
    <phoneticPr fontId="2"/>
  </si>
  <si>
    <t>浜田地区広域行政組合（普通会計）</t>
    <rPh sb="0" eb="4">
      <t>ハマダチク</t>
    </rPh>
    <rPh sb="4" eb="10">
      <t>コウイキギョウセイクミアイ</t>
    </rPh>
    <rPh sb="11" eb="15">
      <t>フツウカイケイ</t>
    </rPh>
    <phoneticPr fontId="2"/>
  </si>
  <si>
    <t>島根県後期高齢者医療広域連合（普通会計）</t>
    <rPh sb="0" eb="3">
      <t>シマネケン</t>
    </rPh>
    <rPh sb="3" eb="8">
      <t>コウキコウレイシャ</t>
    </rPh>
    <rPh sb="8" eb="10">
      <t>イリョウ</t>
    </rPh>
    <rPh sb="10" eb="14">
      <t>コウイキレンゴウ</t>
    </rPh>
    <rPh sb="15" eb="19">
      <t>フツウカイケイ</t>
    </rPh>
    <phoneticPr fontId="2"/>
  </si>
  <si>
    <t>　　〃　　（後期高齢者医療特別会計）</t>
    <rPh sb="6" eb="11">
      <t>コウキコウレイシャ</t>
    </rPh>
    <rPh sb="11" eb="13">
      <t>イリョウ</t>
    </rPh>
    <rPh sb="13" eb="17">
      <t>トクベツカイケイ</t>
    </rPh>
    <phoneticPr fontId="2"/>
  </si>
  <si>
    <t>　　〃　　（介護保険特別会計）</t>
    <rPh sb="6" eb="8">
      <t>カイゴ</t>
    </rPh>
    <rPh sb="8" eb="10">
      <t>ホケン</t>
    </rPh>
    <rPh sb="10" eb="14">
      <t>トクベツカイケイ</t>
    </rPh>
    <phoneticPr fontId="2"/>
  </si>
  <si>
    <t>江津市土地開発公社</t>
    <rPh sb="0" eb="9">
      <t>ゴウツシトチカイハツコウシャ</t>
    </rPh>
    <phoneticPr fontId="2"/>
  </si>
  <si>
    <t>ふるさと支援センターめぐみ</t>
    <rPh sb="4" eb="6">
      <t>シエン</t>
    </rPh>
    <phoneticPr fontId="2"/>
  </si>
  <si>
    <t>江津市教育文化財団</t>
    <rPh sb="0" eb="3">
      <t>ゴウツシ</t>
    </rPh>
    <rPh sb="3" eb="9">
      <t>キョウイクブンカザイダン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</si>
</sst>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65080</c:v>
                </c:pt>
                <c:pt idx="1">
                  <c:v>79288</c:v>
                </c:pt>
                <c:pt idx="2">
                  <c:v>84962</c:v>
                </c:pt>
                <c:pt idx="3">
                  <c:v>71279</c:v>
                </c:pt>
                <c:pt idx="4">
                  <c:v>74994</c:v>
                </c:pt>
              </c:numCache>
            </c:numRef>
          </c:val>
          <c:smooth val="0"/>
          <c:extLst>
            <c:ext xmlns:c16="http://schemas.microsoft.com/office/drawing/2014/chart" uri="{C3380CC4-5D6E-409C-BE32-E72D297353CC}">
              <c16:uniqueId val="{00000000-39DD-444D-B487-75348D899D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45858</c:v>
                </c:pt>
                <c:pt idx="1">
                  <c:v>99852</c:v>
                </c:pt>
                <c:pt idx="2">
                  <c:v>131840</c:v>
                </c:pt>
                <c:pt idx="3">
                  <c:v>79955</c:v>
                </c:pt>
                <c:pt idx="4">
                  <c:v>72501</c:v>
                </c:pt>
              </c:numCache>
            </c:numRef>
          </c:val>
          <c:smooth val="0"/>
          <c:extLst>
            <c:ext xmlns:c16="http://schemas.microsoft.com/office/drawing/2014/chart" uri="{C3380CC4-5D6E-409C-BE32-E72D297353CC}">
              <c16:uniqueId val="{00000001-39DD-444D-B487-75348D899D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5.97</c:v>
                </c:pt>
                <c:pt idx="1">
                  <c:v>3.9</c:v>
                </c:pt>
                <c:pt idx="2">
                  <c:v>6.19</c:v>
                </c:pt>
                <c:pt idx="3">
                  <c:v>6.82</c:v>
                </c:pt>
                <c:pt idx="4">
                  <c:v>9.43</c:v>
                </c:pt>
              </c:numCache>
            </c:numRef>
          </c:val>
          <c:extLst>
            <c:ext xmlns:c16="http://schemas.microsoft.com/office/drawing/2014/chart" uri="{C3380CC4-5D6E-409C-BE32-E72D297353CC}">
              <c16:uniqueId val="{00000000-B14C-4F56-BDF6-4584945281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7.32</c:v>
                </c:pt>
                <c:pt idx="1">
                  <c:v>7.37</c:v>
                </c:pt>
                <c:pt idx="2">
                  <c:v>7.16</c:v>
                </c:pt>
                <c:pt idx="3">
                  <c:v>6.91</c:v>
                </c:pt>
                <c:pt idx="4">
                  <c:v>7.1</c:v>
                </c:pt>
              </c:numCache>
            </c:numRef>
          </c:val>
          <c:extLst>
            <c:ext xmlns:c16="http://schemas.microsoft.com/office/drawing/2014/chart" uri="{C3380CC4-5D6E-409C-BE32-E72D297353CC}">
              <c16:uniqueId val="{00000001-B14C-4F56-BDF6-4584945281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0.22</c:v>
                </c:pt>
                <c:pt idx="1">
                  <c:v>8.73</c:v>
                </c:pt>
                <c:pt idx="2">
                  <c:v>2.4</c:v>
                </c:pt>
                <c:pt idx="3">
                  <c:v>12.48</c:v>
                </c:pt>
                <c:pt idx="4">
                  <c:v>2.79</c:v>
                </c:pt>
              </c:numCache>
            </c:numRef>
          </c:val>
          <c:smooth val="0"/>
          <c:extLst>
            <c:ext xmlns:c16="http://schemas.microsoft.com/office/drawing/2014/chart" uri="{C3380CC4-5D6E-409C-BE32-E72D297353CC}">
              <c16:uniqueId val="{00000002-B14C-4F56-BDF6-4584945281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57-42A1-BCA9-7A0D4935579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57-42A1-BCA9-7A0D4935579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57-42A1-BCA9-7A0D4935579E}"/>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957-42A1-BCA9-7A0D4935579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0.08</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957-42A1-BCA9-7A0D4935579E}"/>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0.19</c:v>
                </c:pt>
                <c:pt idx="4">
                  <c:v>#N/A</c:v>
                </c:pt>
                <c:pt idx="5">
                  <c:v>0</c:v>
                </c:pt>
                <c:pt idx="6">
                  <c:v>#N/A</c:v>
                </c:pt>
                <c:pt idx="7">
                  <c:v>0.11</c:v>
                </c:pt>
                <c:pt idx="8">
                  <c:v>#N/A</c:v>
                </c:pt>
                <c:pt idx="9">
                  <c:v>0.31</c:v>
                </c:pt>
              </c:numCache>
            </c:numRef>
          </c:val>
          <c:extLst>
            <c:ext xmlns:c16="http://schemas.microsoft.com/office/drawing/2014/chart" uri="{C3380CC4-5D6E-409C-BE32-E72D297353CC}">
              <c16:uniqueId val="{00000005-6957-42A1-BCA9-7A0D4935579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0.4</c:v>
                </c:pt>
                <c:pt idx="2">
                  <c:v>#N/A</c:v>
                </c:pt>
                <c:pt idx="3">
                  <c:v>0.79</c:v>
                </c:pt>
                <c:pt idx="4">
                  <c:v>#N/A</c:v>
                </c:pt>
                <c:pt idx="5">
                  <c:v>0.26</c:v>
                </c:pt>
                <c:pt idx="6">
                  <c:v>#N/A</c:v>
                </c:pt>
                <c:pt idx="7">
                  <c:v>0.43</c:v>
                </c:pt>
                <c:pt idx="8">
                  <c:v>#N/A</c:v>
                </c:pt>
                <c:pt idx="9">
                  <c:v>0.45</c:v>
                </c:pt>
              </c:numCache>
            </c:numRef>
          </c:val>
          <c:extLst>
            <c:ext xmlns:c16="http://schemas.microsoft.com/office/drawing/2014/chart" uri="{C3380CC4-5D6E-409C-BE32-E72D297353CC}">
              <c16:uniqueId val="{00000006-6957-42A1-BCA9-7A0D4935579E}"/>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0.03</c:v>
                </c:pt>
                <c:pt idx="4">
                  <c:v>#N/A</c:v>
                </c:pt>
                <c:pt idx="5">
                  <c:v>0</c:v>
                </c:pt>
                <c:pt idx="6">
                  <c:v>#N/A</c:v>
                </c:pt>
                <c:pt idx="7">
                  <c:v>0.1</c:v>
                </c:pt>
                <c:pt idx="8">
                  <c:v>#N/A</c:v>
                </c:pt>
                <c:pt idx="9">
                  <c:v>0.64</c:v>
                </c:pt>
              </c:numCache>
            </c:numRef>
          </c:val>
          <c:extLst>
            <c:ext xmlns:c16="http://schemas.microsoft.com/office/drawing/2014/chart" uri="{C3380CC4-5D6E-409C-BE32-E72D297353CC}">
              <c16:uniqueId val="{00000007-6957-42A1-BCA9-7A0D4935579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4.17</c:v>
                </c:pt>
                <c:pt idx="2">
                  <c:v>#N/A</c:v>
                </c:pt>
                <c:pt idx="3">
                  <c:v>3.68</c:v>
                </c:pt>
                <c:pt idx="4">
                  <c:v>#N/A</c:v>
                </c:pt>
                <c:pt idx="5">
                  <c:v>3.93</c:v>
                </c:pt>
                <c:pt idx="6">
                  <c:v>#N/A</c:v>
                </c:pt>
                <c:pt idx="7">
                  <c:v>4.3</c:v>
                </c:pt>
                <c:pt idx="8">
                  <c:v>#N/A</c:v>
                </c:pt>
                <c:pt idx="9">
                  <c:v>4.71</c:v>
                </c:pt>
              </c:numCache>
            </c:numRef>
          </c:val>
          <c:extLst>
            <c:ext xmlns:c16="http://schemas.microsoft.com/office/drawing/2014/chart" uri="{C3380CC4-5D6E-409C-BE32-E72D297353CC}">
              <c16:uniqueId val="{00000008-6957-42A1-BCA9-7A0D4935579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5.97</c:v>
                </c:pt>
                <c:pt idx="2">
                  <c:v>#N/A</c:v>
                </c:pt>
                <c:pt idx="3">
                  <c:v>3.89</c:v>
                </c:pt>
                <c:pt idx="4">
                  <c:v>#N/A</c:v>
                </c:pt>
                <c:pt idx="5">
                  <c:v>6.19</c:v>
                </c:pt>
                <c:pt idx="6">
                  <c:v>#N/A</c:v>
                </c:pt>
                <c:pt idx="7">
                  <c:v>6.81</c:v>
                </c:pt>
                <c:pt idx="8">
                  <c:v>#N/A</c:v>
                </c:pt>
                <c:pt idx="9">
                  <c:v>9.42</c:v>
                </c:pt>
              </c:numCache>
            </c:numRef>
          </c:val>
          <c:extLst>
            <c:ext xmlns:c16="http://schemas.microsoft.com/office/drawing/2014/chart" uri="{C3380CC4-5D6E-409C-BE32-E72D297353CC}">
              <c16:uniqueId val="{00000009-6957-42A1-BCA9-7A0D4935579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1973</c:v>
                </c:pt>
                <c:pt idx="5">
                  <c:v>1916</c:v>
                </c:pt>
                <c:pt idx="8">
                  <c:v>1973</c:v>
                </c:pt>
                <c:pt idx="11">
                  <c:v>1852</c:v>
                </c:pt>
                <c:pt idx="14">
                  <c:v>1888</c:v>
                </c:pt>
              </c:numCache>
            </c:numRef>
          </c:val>
          <c:extLst>
            <c:ext xmlns:c16="http://schemas.microsoft.com/office/drawing/2014/chart" uri="{C3380CC4-5D6E-409C-BE32-E72D297353CC}">
              <c16:uniqueId val="{00000000-5DE1-4A68-BFFD-EECBBD5B28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E1-4A68-BFFD-EECBBD5B28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38</c:v>
                </c:pt>
                <c:pt idx="3">
                  <c:v>27</c:v>
                </c:pt>
                <c:pt idx="6">
                  <c:v>14</c:v>
                </c:pt>
                <c:pt idx="9">
                  <c:v>12</c:v>
                </c:pt>
                <c:pt idx="12">
                  <c:v>11</c:v>
                </c:pt>
              </c:numCache>
            </c:numRef>
          </c:val>
          <c:extLst>
            <c:ext xmlns:c16="http://schemas.microsoft.com/office/drawing/2014/chart" uri="{C3380CC4-5D6E-409C-BE32-E72D297353CC}">
              <c16:uniqueId val="{00000002-5DE1-4A68-BFFD-EECBBD5B28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145</c:v>
                </c:pt>
                <c:pt idx="3">
                  <c:v>148</c:v>
                </c:pt>
                <c:pt idx="6">
                  <c:v>123</c:v>
                </c:pt>
                <c:pt idx="9">
                  <c:v>102</c:v>
                </c:pt>
                <c:pt idx="12">
                  <c:v>33</c:v>
                </c:pt>
              </c:numCache>
            </c:numRef>
          </c:val>
          <c:extLst>
            <c:ext xmlns:c16="http://schemas.microsoft.com/office/drawing/2014/chart" uri="{C3380CC4-5D6E-409C-BE32-E72D297353CC}">
              <c16:uniqueId val="{00000003-5DE1-4A68-BFFD-EECBBD5B28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465</c:v>
                </c:pt>
                <c:pt idx="3">
                  <c:v>461</c:v>
                </c:pt>
                <c:pt idx="6">
                  <c:v>460</c:v>
                </c:pt>
                <c:pt idx="9">
                  <c:v>474</c:v>
                </c:pt>
                <c:pt idx="12">
                  <c:v>449</c:v>
                </c:pt>
              </c:numCache>
            </c:numRef>
          </c:val>
          <c:extLst>
            <c:ext xmlns:c16="http://schemas.microsoft.com/office/drawing/2014/chart" uri="{C3380CC4-5D6E-409C-BE32-E72D297353CC}">
              <c16:uniqueId val="{00000004-5DE1-4A68-BFFD-EECBBD5B28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E1-4A68-BFFD-EECBBD5B28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E1-4A68-BFFD-EECBBD5B28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2286</c:v>
                </c:pt>
                <c:pt idx="3">
                  <c:v>2204</c:v>
                </c:pt>
                <c:pt idx="6">
                  <c:v>2162</c:v>
                </c:pt>
                <c:pt idx="9">
                  <c:v>2123</c:v>
                </c:pt>
                <c:pt idx="12">
                  <c:v>2140</c:v>
                </c:pt>
              </c:numCache>
            </c:numRef>
          </c:val>
          <c:extLst>
            <c:ext xmlns:c16="http://schemas.microsoft.com/office/drawing/2014/chart" uri="{C3380CC4-5D6E-409C-BE32-E72D297353CC}">
              <c16:uniqueId val="{00000007-5DE1-4A68-BFFD-EECBBD5B28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961</c:v>
                </c:pt>
                <c:pt idx="2">
                  <c:v>#N/A</c:v>
                </c:pt>
                <c:pt idx="3">
                  <c:v>#N/A</c:v>
                </c:pt>
                <c:pt idx="4">
                  <c:v>924</c:v>
                </c:pt>
                <c:pt idx="5">
                  <c:v>#N/A</c:v>
                </c:pt>
                <c:pt idx="6">
                  <c:v>#N/A</c:v>
                </c:pt>
                <c:pt idx="7">
                  <c:v>786</c:v>
                </c:pt>
                <c:pt idx="8">
                  <c:v>#N/A</c:v>
                </c:pt>
                <c:pt idx="9">
                  <c:v>#N/A</c:v>
                </c:pt>
                <c:pt idx="10">
                  <c:v>859</c:v>
                </c:pt>
                <c:pt idx="11">
                  <c:v>#N/A</c:v>
                </c:pt>
                <c:pt idx="12">
                  <c:v>#N/A</c:v>
                </c:pt>
                <c:pt idx="13">
                  <c:v>745</c:v>
                </c:pt>
                <c:pt idx="14">
                  <c:v>#N/A</c:v>
                </c:pt>
              </c:numCache>
            </c:numRef>
          </c:val>
          <c:smooth val="0"/>
          <c:extLst>
            <c:ext xmlns:c16="http://schemas.microsoft.com/office/drawing/2014/chart" uri="{C3380CC4-5D6E-409C-BE32-E72D297353CC}">
              <c16:uniqueId val="{00000008-5DE1-4A68-BFFD-EECBBD5B28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18423</c:v>
                </c:pt>
                <c:pt idx="5">
                  <c:v>18691</c:v>
                </c:pt>
                <c:pt idx="8">
                  <c:v>19126</c:v>
                </c:pt>
                <c:pt idx="11">
                  <c:v>18730</c:v>
                </c:pt>
                <c:pt idx="14">
                  <c:v>18034</c:v>
                </c:pt>
              </c:numCache>
            </c:numRef>
          </c:val>
          <c:extLst>
            <c:ext xmlns:c16="http://schemas.microsoft.com/office/drawing/2014/chart" uri="{C3380CC4-5D6E-409C-BE32-E72D297353CC}">
              <c16:uniqueId val="{00000000-6D8F-4459-8571-E7BCBC18A31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1781</c:v>
                </c:pt>
                <c:pt idx="5">
                  <c:v>1647</c:v>
                </c:pt>
                <c:pt idx="8">
                  <c:v>1557</c:v>
                </c:pt>
                <c:pt idx="11">
                  <c:v>1279</c:v>
                </c:pt>
                <c:pt idx="14">
                  <c:v>1007</c:v>
                </c:pt>
              </c:numCache>
            </c:numRef>
          </c:val>
          <c:extLst>
            <c:ext xmlns:c16="http://schemas.microsoft.com/office/drawing/2014/chart" uri="{C3380CC4-5D6E-409C-BE32-E72D297353CC}">
              <c16:uniqueId val="{00000001-6D8F-4459-8571-E7BCBC18A31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5038</c:v>
                </c:pt>
                <c:pt idx="5">
                  <c:v>4660</c:v>
                </c:pt>
                <c:pt idx="8">
                  <c:v>4498</c:v>
                </c:pt>
                <c:pt idx="11">
                  <c:v>4514</c:v>
                </c:pt>
                <c:pt idx="14">
                  <c:v>5375</c:v>
                </c:pt>
              </c:numCache>
            </c:numRef>
          </c:val>
          <c:extLst>
            <c:ext xmlns:c16="http://schemas.microsoft.com/office/drawing/2014/chart" uri="{C3380CC4-5D6E-409C-BE32-E72D297353CC}">
              <c16:uniqueId val="{00000002-6D8F-4459-8571-E7BCBC18A31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8F-4459-8571-E7BCBC18A31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8F-4459-8571-E7BCBC18A31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8F-4459-8571-E7BCBC18A31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2913</c:v>
                </c:pt>
                <c:pt idx="3">
                  <c:v>2895</c:v>
                </c:pt>
                <c:pt idx="6">
                  <c:v>2881</c:v>
                </c:pt>
                <c:pt idx="9">
                  <c:v>2820</c:v>
                </c:pt>
                <c:pt idx="12">
                  <c:v>2709</c:v>
                </c:pt>
              </c:numCache>
            </c:numRef>
          </c:val>
          <c:extLst>
            <c:ext xmlns:c16="http://schemas.microsoft.com/office/drawing/2014/chart" uri="{C3380CC4-5D6E-409C-BE32-E72D297353CC}">
              <c16:uniqueId val="{00000006-6D8F-4459-8571-E7BCBC18A31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587</c:v>
                </c:pt>
                <c:pt idx="3">
                  <c:v>474</c:v>
                </c:pt>
                <c:pt idx="6">
                  <c:v>421</c:v>
                </c:pt>
                <c:pt idx="9">
                  <c:v>299</c:v>
                </c:pt>
                <c:pt idx="12">
                  <c:v>290</c:v>
                </c:pt>
              </c:numCache>
            </c:numRef>
          </c:val>
          <c:extLst>
            <c:ext xmlns:c16="http://schemas.microsoft.com/office/drawing/2014/chart" uri="{C3380CC4-5D6E-409C-BE32-E72D297353CC}">
              <c16:uniqueId val="{00000007-6D8F-4459-8571-E7BCBC18A31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7848</c:v>
                </c:pt>
                <c:pt idx="3">
                  <c:v>7831</c:v>
                </c:pt>
                <c:pt idx="6">
                  <c:v>7835</c:v>
                </c:pt>
                <c:pt idx="9">
                  <c:v>7759</c:v>
                </c:pt>
                <c:pt idx="12">
                  <c:v>7632</c:v>
                </c:pt>
              </c:numCache>
            </c:numRef>
          </c:val>
          <c:extLst>
            <c:ext xmlns:c16="http://schemas.microsoft.com/office/drawing/2014/chart" uri="{C3380CC4-5D6E-409C-BE32-E72D297353CC}">
              <c16:uniqueId val="{00000008-6D8F-4459-8571-E7BCBC18A31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277</c:v>
                </c:pt>
                <c:pt idx="3">
                  <c:v>169</c:v>
                </c:pt>
                <c:pt idx="6">
                  <c:v>65</c:v>
                </c:pt>
                <c:pt idx="9">
                  <c:v>53</c:v>
                </c:pt>
                <c:pt idx="12">
                  <c:v>42</c:v>
                </c:pt>
              </c:numCache>
            </c:numRef>
          </c:val>
          <c:extLst>
            <c:ext xmlns:c16="http://schemas.microsoft.com/office/drawing/2014/chart" uri="{C3380CC4-5D6E-409C-BE32-E72D297353CC}">
              <c16:uniqueId val="{00000009-6D8F-4459-8571-E7BCBC18A31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21124</c:v>
                </c:pt>
                <c:pt idx="3">
                  <c:v>20531</c:v>
                </c:pt>
                <c:pt idx="6">
                  <c:v>21109</c:v>
                </c:pt>
                <c:pt idx="9">
                  <c:v>19483</c:v>
                </c:pt>
                <c:pt idx="12">
                  <c:v>18592</c:v>
                </c:pt>
              </c:numCache>
            </c:numRef>
          </c:val>
          <c:extLst>
            <c:ext xmlns:c16="http://schemas.microsoft.com/office/drawing/2014/chart" uri="{C3380CC4-5D6E-409C-BE32-E72D297353CC}">
              <c16:uniqueId val="{0000000A-6D8F-4459-8571-E7BCBC18A31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7506</c:v>
                </c:pt>
                <c:pt idx="2">
                  <c:v>#N/A</c:v>
                </c:pt>
                <c:pt idx="3">
                  <c:v>#N/A</c:v>
                </c:pt>
                <c:pt idx="4">
                  <c:v>6902</c:v>
                </c:pt>
                <c:pt idx="5">
                  <c:v>#N/A</c:v>
                </c:pt>
                <c:pt idx="6">
                  <c:v>#N/A</c:v>
                </c:pt>
                <c:pt idx="7">
                  <c:v>7131</c:v>
                </c:pt>
                <c:pt idx="8">
                  <c:v>#N/A</c:v>
                </c:pt>
                <c:pt idx="9">
                  <c:v>#N/A</c:v>
                </c:pt>
                <c:pt idx="10">
                  <c:v>5889</c:v>
                </c:pt>
                <c:pt idx="11">
                  <c:v>#N/A</c:v>
                </c:pt>
                <c:pt idx="12">
                  <c:v>#N/A</c:v>
                </c:pt>
                <c:pt idx="13">
                  <c:v>4848</c:v>
                </c:pt>
                <c:pt idx="14">
                  <c:v>#N/A</c:v>
                </c:pt>
              </c:numCache>
            </c:numRef>
          </c:val>
          <c:smooth val="0"/>
          <c:extLst>
            <c:ext xmlns:c16="http://schemas.microsoft.com/office/drawing/2014/chart" uri="{C3380CC4-5D6E-409C-BE32-E72D297353CC}">
              <c16:uniqueId val="{0000000B-6D8F-4459-8571-E7BCBC18A31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635</c:v>
                </c:pt>
                <c:pt idx="1">
                  <c:v>635</c:v>
                </c:pt>
                <c:pt idx="2">
                  <c:v>635</c:v>
                </c:pt>
              </c:numCache>
            </c:numRef>
          </c:val>
          <c:extLst>
            <c:ext xmlns:c16="http://schemas.microsoft.com/office/drawing/2014/chart" uri="{C3380CC4-5D6E-409C-BE32-E72D297353CC}">
              <c16:uniqueId val="{00000000-A622-4083-AE81-BDB6CAFEE3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2055</c:v>
                </c:pt>
                <c:pt idx="1">
                  <c:v>2050</c:v>
                </c:pt>
                <c:pt idx="2">
                  <c:v>2511</c:v>
                </c:pt>
              </c:numCache>
            </c:numRef>
          </c:val>
          <c:extLst>
            <c:ext xmlns:c16="http://schemas.microsoft.com/office/drawing/2014/chart" uri="{C3380CC4-5D6E-409C-BE32-E72D297353CC}">
              <c16:uniqueId val="{00000001-A622-4083-AE81-BDB6CAFEE3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2716</c:v>
                </c:pt>
                <c:pt idx="1">
                  <c:v>2751</c:v>
                </c:pt>
                <c:pt idx="2">
                  <c:v>3090</c:v>
                </c:pt>
              </c:numCache>
            </c:numRef>
          </c:val>
          <c:extLst>
            <c:ext xmlns:c16="http://schemas.microsoft.com/office/drawing/2014/chart" uri="{C3380CC4-5D6E-409C-BE32-E72D297353CC}">
              <c16:uniqueId val="{00000002-A622-4083-AE81-BDB6CAFEE3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年度以降は改善傾向にあり、令和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年度は単年で</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a:t>
          </a:r>
          <a:r>
            <a:rPr kumimoji="1" lang="ja-JP" altLang="en-US" sz="1100">
              <a:solidFill>
                <a:schemeClr val="dk1"/>
              </a:solidFill>
              <a:effectLst/>
              <a:latin typeface="+mn-lt"/>
              <a:ea typeface="+mn-ea"/>
              <a:cs typeface="+mn-cs"/>
            </a:rPr>
            <a:t>も比率は</a:t>
          </a:r>
          <a:r>
            <a:rPr kumimoji="1" lang="ja-JP" altLang="ja-JP" sz="1100">
              <a:solidFill>
                <a:schemeClr val="dk1"/>
              </a:solidFill>
              <a:effectLst/>
              <a:latin typeface="+mn-lt"/>
              <a:ea typeface="+mn-ea"/>
              <a:cs typeface="+mn-cs"/>
            </a:rPr>
            <a:t>改善した。</a:t>
          </a:r>
          <a:endParaRPr lang="ja-JP" altLang="ja-JP" sz="1400">
            <a:effectLst/>
          </a:endParaRPr>
        </a:p>
        <a:p>
          <a:r>
            <a:rPr kumimoji="1" lang="ja-JP" altLang="ja-JP" sz="1100">
              <a:solidFill>
                <a:schemeClr val="dk1"/>
              </a:solidFill>
              <a:effectLst/>
              <a:latin typeface="+mn-lt"/>
              <a:ea typeface="+mn-ea"/>
              <a:cs typeface="+mn-cs"/>
            </a:rPr>
            <a:t>　元利償還金は</a:t>
          </a:r>
          <a:r>
            <a:rPr kumimoji="1" lang="ja-JP" altLang="en-US"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したものの、</a:t>
          </a:r>
          <a:r>
            <a:rPr kumimoji="1" lang="ja-JP" altLang="en-US" sz="1100">
              <a:solidFill>
                <a:schemeClr val="dk1"/>
              </a:solidFill>
              <a:effectLst/>
              <a:latin typeface="+mn-lt"/>
              <a:ea typeface="+mn-ea"/>
              <a:cs typeface="+mn-cs"/>
            </a:rPr>
            <a:t>一部事務組合が発行した地方債償還の終了により、組合等が起こした地方債の元利償還金に対する負担金等が</a:t>
          </a:r>
          <a:r>
            <a:rPr kumimoji="1" lang="en-US" altLang="ja-JP" sz="1100">
              <a:solidFill>
                <a:schemeClr val="dk1"/>
              </a:solidFill>
              <a:effectLst/>
              <a:latin typeface="+mn-lt"/>
              <a:ea typeface="+mn-ea"/>
              <a:cs typeface="+mn-cs"/>
            </a:rPr>
            <a:t>69</a:t>
          </a:r>
          <a:r>
            <a:rPr kumimoji="1" lang="ja-JP" altLang="en-US" sz="1100">
              <a:solidFill>
                <a:schemeClr val="dk1"/>
              </a:solidFill>
              <a:effectLst/>
              <a:latin typeface="+mn-lt"/>
              <a:ea typeface="+mn-ea"/>
              <a:cs typeface="+mn-cs"/>
            </a:rPr>
            <a:t>百万円減少したこと等により元利償還金等は</a:t>
          </a:r>
          <a:r>
            <a:rPr kumimoji="1" lang="en-US" altLang="ja-JP" sz="1100">
              <a:solidFill>
                <a:schemeClr val="dk1"/>
              </a:solidFill>
              <a:effectLst/>
              <a:latin typeface="+mn-lt"/>
              <a:ea typeface="+mn-ea"/>
              <a:cs typeface="+mn-cs"/>
            </a:rPr>
            <a:t>78</a:t>
          </a:r>
          <a:r>
            <a:rPr kumimoji="1" lang="ja-JP" altLang="en-US" sz="1100">
              <a:solidFill>
                <a:schemeClr val="dk1"/>
              </a:solidFill>
              <a:effectLst/>
              <a:latin typeface="+mn-lt"/>
              <a:ea typeface="+mn-ea"/>
              <a:cs typeface="+mn-cs"/>
            </a:rPr>
            <a:t>百万円減少した。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算入公債費等は</a:t>
          </a:r>
          <a:r>
            <a:rPr kumimoji="1" lang="en-US" altLang="ja-JP" sz="1100">
              <a:solidFill>
                <a:schemeClr val="dk1"/>
              </a:solidFill>
              <a:effectLst/>
              <a:latin typeface="+mn-lt"/>
              <a:ea typeface="+mn-ea"/>
              <a:cs typeface="+mn-cs"/>
            </a:rPr>
            <a:t>36</a:t>
          </a:r>
          <a:r>
            <a:rPr kumimoji="1" lang="ja-JP" altLang="en-US" sz="1100">
              <a:solidFill>
                <a:schemeClr val="dk1"/>
              </a:solidFill>
              <a:effectLst/>
              <a:latin typeface="+mn-lt"/>
              <a:ea typeface="+mn-ea"/>
              <a:cs typeface="+mn-cs"/>
            </a:rPr>
            <a:t>百万円増加した。</a:t>
          </a:r>
          <a:r>
            <a:rPr kumimoji="1" lang="ja-JP" altLang="ja-JP" sz="1100">
              <a:solidFill>
                <a:schemeClr val="dk1"/>
              </a:solidFill>
              <a:effectLst/>
              <a:latin typeface="+mn-lt"/>
              <a:ea typeface="+mn-ea"/>
              <a:cs typeface="+mn-cs"/>
            </a:rPr>
            <a:t>分子全体としては</a:t>
          </a:r>
          <a:r>
            <a:rPr kumimoji="1" lang="en-US" altLang="ja-JP" sz="1100">
              <a:solidFill>
                <a:schemeClr val="dk1"/>
              </a:solidFill>
              <a:effectLst/>
              <a:latin typeface="+mn-lt"/>
              <a:ea typeface="+mn-ea"/>
              <a:cs typeface="+mn-cs"/>
            </a:rPr>
            <a:t>114</a:t>
          </a:r>
          <a:r>
            <a:rPr kumimoji="1" lang="ja-JP" altLang="en-US" sz="1100">
              <a:solidFill>
                <a:schemeClr val="dk1"/>
              </a:solidFill>
              <a:effectLst/>
              <a:latin typeface="+mn-lt"/>
              <a:ea typeface="+mn-ea"/>
              <a:cs typeface="+mn-cs"/>
            </a:rPr>
            <a:t>百万円減少</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年度に実施した繰上償還による元利償還金の減少が数値改善に影響している。</a:t>
          </a:r>
          <a:endParaRPr lang="ja-JP" altLang="ja-JP" sz="1400">
            <a:effectLst/>
          </a:endParaRPr>
        </a:p>
        <a:p>
          <a:r>
            <a:rPr kumimoji="1" lang="ja-JP" altLang="ja-JP" sz="1100">
              <a:solidFill>
                <a:schemeClr val="dk1"/>
              </a:solidFill>
              <a:effectLst/>
              <a:latin typeface="+mn-lt"/>
              <a:ea typeface="+mn-ea"/>
              <a:cs typeface="+mn-cs"/>
            </a:rPr>
            <a:t>　引き続き起債対象事業の精査・調整を行うほか、地方債の繰上償還も検討し、実質公債費</a:t>
          </a:r>
          <a:r>
            <a:rPr kumimoji="1" lang="ja-JP" altLang="en-US" sz="1100">
              <a:solidFill>
                <a:schemeClr val="dk1"/>
              </a:solidFill>
              <a:effectLst/>
              <a:latin typeface="+mn-lt"/>
              <a:ea typeface="+mn-ea"/>
              <a:cs typeface="+mn-cs"/>
            </a:rPr>
            <a:t>比率</a:t>
          </a:r>
          <a:r>
            <a:rPr kumimoji="1" lang="ja-JP" altLang="ja-JP" sz="1100">
              <a:solidFill>
                <a:schemeClr val="dk1"/>
              </a:solidFill>
              <a:effectLst/>
              <a:latin typeface="+mn-lt"/>
              <a:ea typeface="+mn-ea"/>
              <a:cs typeface="+mn-cs"/>
            </a:rPr>
            <a:t>の更なる抑制を図っていく。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財源基準財政需要額算入見込額の減</a:t>
          </a:r>
          <a:r>
            <a:rPr kumimoji="1" lang="ja-JP" altLang="en-US" sz="1100">
              <a:solidFill>
                <a:schemeClr val="dk1"/>
              </a:solidFill>
              <a:effectLst/>
              <a:latin typeface="+mn-lt"/>
              <a:ea typeface="+mn-ea"/>
              <a:cs typeface="+mn-cs"/>
            </a:rPr>
            <a:t>があったが、充当可能基金の増もあったため、充当可能財源等は前年度とほぼ同額であったが、将来の大型事業を見据えた</a:t>
          </a:r>
          <a:r>
            <a:rPr kumimoji="1" lang="ja-JP" altLang="ja-JP" sz="1100">
              <a:solidFill>
                <a:schemeClr val="dk1"/>
              </a:solidFill>
              <a:effectLst/>
              <a:latin typeface="+mn-lt"/>
              <a:ea typeface="+mn-ea"/>
              <a:cs typeface="+mn-cs"/>
            </a:rPr>
            <a:t>地方債</a:t>
          </a:r>
          <a:r>
            <a:rPr kumimoji="1" lang="ja-JP" altLang="en-US" sz="1100">
              <a:solidFill>
                <a:schemeClr val="dk1"/>
              </a:solidFill>
              <a:effectLst/>
              <a:latin typeface="+mn-lt"/>
              <a:ea typeface="+mn-ea"/>
              <a:cs typeface="+mn-cs"/>
            </a:rPr>
            <a:t>発行の抑制により一般会計等に係る地方債の現在高が</a:t>
          </a:r>
          <a:r>
            <a:rPr kumimoji="1" lang="en-US" altLang="ja-JP" sz="1100">
              <a:solidFill>
                <a:schemeClr val="dk1"/>
              </a:solidFill>
              <a:effectLst/>
              <a:latin typeface="+mn-lt"/>
              <a:ea typeface="+mn-ea"/>
              <a:cs typeface="+mn-cs"/>
            </a:rPr>
            <a:t>891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が影響し、将来負担額は</a:t>
          </a:r>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1,149</a:t>
          </a:r>
          <a:r>
            <a:rPr kumimoji="1" lang="ja-JP" altLang="ja-JP" sz="1100">
              <a:solidFill>
                <a:schemeClr val="dk1"/>
              </a:solidFill>
              <a:effectLst/>
              <a:latin typeface="+mn-lt"/>
              <a:ea typeface="+mn-ea"/>
              <a:cs typeface="+mn-cs"/>
            </a:rPr>
            <a:t>百万円減少した。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全体として将来負担比率の分子は</a:t>
          </a:r>
          <a:r>
            <a:rPr kumimoji="1" lang="en-US" altLang="ja-JP" sz="1100">
              <a:solidFill>
                <a:schemeClr val="dk1"/>
              </a:solidFill>
              <a:effectLst/>
              <a:latin typeface="+mn-lt"/>
              <a:ea typeface="+mn-ea"/>
              <a:cs typeface="+mn-cs"/>
            </a:rPr>
            <a:t>1,041</a:t>
          </a:r>
          <a:r>
            <a:rPr kumimoji="1" lang="ja-JP" altLang="en-US" sz="1100">
              <a:solidFill>
                <a:schemeClr val="dk1"/>
              </a:solidFill>
              <a:effectLst/>
              <a:latin typeface="+mn-lt"/>
              <a:ea typeface="+mn-ea"/>
              <a:cs typeface="+mn-cs"/>
            </a:rPr>
            <a:t>百万円減少した。</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大規模事業に伴う地方債発行増により</a:t>
          </a:r>
          <a:r>
            <a:rPr kumimoji="1" lang="ja-JP" altLang="ja-JP" sz="1100">
              <a:solidFill>
                <a:schemeClr val="dk1"/>
              </a:solidFill>
              <a:effectLst/>
              <a:latin typeface="+mn-lt"/>
              <a:ea typeface="+mn-ea"/>
              <a:cs typeface="+mn-cs"/>
            </a:rPr>
            <a:t>、将来負担比率が上昇することが見込まれるため、既存事業の見直しや新規事業の計画的な実施を図り、財政の健全化に努める。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地域振興基金から</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百万円、基金の目的に沿った事業へ元気！勇気！感動！ごうつふるさと基金から</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百万円を取り崩した一方、減債基金</a:t>
          </a:r>
          <a:r>
            <a:rPr kumimoji="1" lang="en-US" altLang="ja-JP" sz="1100">
              <a:solidFill>
                <a:schemeClr val="dk1"/>
              </a:solidFill>
              <a:effectLst/>
              <a:latin typeface="+mn-lt"/>
              <a:ea typeface="+mn-ea"/>
              <a:cs typeface="+mn-cs"/>
            </a:rPr>
            <a:t>461</a:t>
          </a:r>
          <a:r>
            <a:rPr kumimoji="1" lang="ja-JP" altLang="ja-JP" sz="1100">
              <a:solidFill>
                <a:schemeClr val="dk1"/>
              </a:solidFill>
              <a:effectLst/>
              <a:latin typeface="+mn-lt"/>
              <a:ea typeface="+mn-ea"/>
              <a:cs typeface="+mn-cs"/>
            </a:rPr>
            <a:t>百万円、公共施設等整備管理基金</a:t>
          </a:r>
          <a:r>
            <a:rPr kumimoji="1" lang="en-US" altLang="ja-JP" sz="1100">
              <a:solidFill>
                <a:schemeClr val="dk1"/>
              </a:solidFill>
              <a:effectLst/>
              <a:latin typeface="+mn-lt"/>
              <a:ea typeface="+mn-ea"/>
              <a:cs typeface="+mn-cs"/>
            </a:rPr>
            <a:t>218</a:t>
          </a:r>
          <a:r>
            <a:rPr kumimoji="1" lang="ja-JP" altLang="ja-JP" sz="1100">
              <a:solidFill>
                <a:schemeClr val="dk1"/>
              </a:solidFill>
              <a:effectLst/>
              <a:latin typeface="+mn-lt"/>
              <a:ea typeface="+mn-ea"/>
              <a:cs typeface="+mn-cs"/>
            </a:rPr>
            <a:t>百万円、元気！勇気！感動！ごうつふるさと基金に</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百万円、まち・ひと・しごと創生基金（企業版ふるさと寄付）に</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百万円等の積み立てを行ったこと等により、基金全体としては</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今後の大規模事業による地方債発行の増に備えて</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積立を行っている。また、引き続き繰上償還を検討していく。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・地域振興基金：地域の活性化に資するための基金</a:t>
          </a:r>
          <a:endParaRPr lang="ja-JP" altLang="ja-JP" sz="1400">
            <a:effectLst/>
          </a:endParaRPr>
        </a:p>
        <a:p>
          <a:r>
            <a:rPr kumimoji="1" lang="ja-JP" altLang="ja-JP" sz="1100">
              <a:solidFill>
                <a:schemeClr val="dk1"/>
              </a:solidFill>
              <a:effectLst/>
              <a:latin typeface="+mn-lt"/>
              <a:ea typeface="+mn-ea"/>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endParaRPr lang="ja-JP" altLang="ja-JP" sz="1400">
            <a:effectLst/>
          </a:endParaRPr>
        </a:p>
        <a:p>
          <a:r>
            <a:rPr kumimoji="1" lang="ja-JP" altLang="ja-JP" sz="1100">
              <a:solidFill>
                <a:schemeClr val="dk1"/>
              </a:solidFill>
              <a:effectLst/>
              <a:latin typeface="+mn-lt"/>
              <a:ea typeface="+mn-ea"/>
              <a:cs typeface="+mn-cs"/>
            </a:rPr>
            <a:t>　・公共施設等整備管理基金：公共施設等の整備、維持管理及び運営のための基金</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・地域振興基金：合併特例事業に</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百万円等</a:t>
          </a:r>
          <a:r>
            <a:rPr kumimoji="1" lang="ja-JP" altLang="en-US" sz="1100">
              <a:solidFill>
                <a:schemeClr val="dk1"/>
              </a:solidFill>
              <a:effectLst/>
              <a:latin typeface="+mn-lt"/>
              <a:ea typeface="+mn-ea"/>
              <a:cs typeface="+mn-cs"/>
            </a:rPr>
            <a:t>、合計</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充当したことにより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・ごうつふるさと基金：基金の目的に沿った事業へ</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百万円充当した一方、寄付金を</a:t>
          </a:r>
          <a:r>
            <a:rPr kumimoji="1" lang="en-US" altLang="ja-JP" sz="1100">
              <a:solidFill>
                <a:schemeClr val="dk1"/>
              </a:solidFill>
              <a:effectLst/>
              <a:latin typeface="+mn-lt"/>
              <a:ea typeface="+mn-ea"/>
              <a:cs typeface="+mn-cs"/>
            </a:rPr>
            <a:t>160</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万円積み立てたことにより増加。</a:t>
          </a:r>
          <a:endParaRPr lang="ja-JP" altLang="ja-JP" sz="1400">
            <a:effectLst/>
          </a:endParaRPr>
        </a:p>
        <a:p>
          <a:r>
            <a:rPr kumimoji="1" lang="ja-JP" altLang="ja-JP" sz="1100">
              <a:solidFill>
                <a:schemeClr val="dk1"/>
              </a:solidFill>
              <a:effectLst/>
              <a:latin typeface="+mn-lt"/>
              <a:ea typeface="+mn-ea"/>
              <a:cs typeface="+mn-cs"/>
            </a:rPr>
            <a:t>　・公共施設等整備管理基金：公共</a:t>
          </a:r>
          <a:r>
            <a:rPr kumimoji="1" lang="ja-JP" altLang="en-US" sz="1100">
              <a:solidFill>
                <a:schemeClr val="dk1"/>
              </a:solidFill>
              <a:effectLst/>
              <a:latin typeface="+mn-lt"/>
              <a:ea typeface="+mn-ea"/>
              <a:cs typeface="+mn-cs"/>
            </a:rPr>
            <a:t>住宅建設</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財源等のため</a:t>
          </a:r>
          <a:r>
            <a:rPr kumimoji="1" lang="en-US" altLang="ja-JP" sz="1100">
              <a:solidFill>
                <a:schemeClr val="dk1"/>
              </a:solidFill>
              <a:effectLst/>
              <a:latin typeface="+mn-lt"/>
              <a:ea typeface="+mn-ea"/>
              <a:cs typeface="+mn-cs"/>
            </a:rPr>
            <a:t>218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万円積み立てたことにより増加。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・公共施設等整備管理基金：公営住宅建設の財源として、</a:t>
          </a:r>
          <a:r>
            <a:rPr kumimoji="1" lang="en-US" altLang="ja-JP" sz="1100">
              <a:solidFill>
                <a:schemeClr val="dk1"/>
              </a:solidFill>
              <a:effectLst/>
              <a:latin typeface="+mn-lt"/>
              <a:ea typeface="+mn-ea"/>
              <a:cs typeface="+mn-cs"/>
            </a:rPr>
            <a:t>188</a:t>
          </a:r>
          <a:r>
            <a:rPr kumimoji="1" lang="ja-JP" altLang="en-US" sz="1100">
              <a:solidFill>
                <a:schemeClr val="dk1"/>
              </a:solidFill>
              <a:effectLst/>
              <a:latin typeface="+mn-lt"/>
              <a:ea typeface="+mn-ea"/>
              <a:cs typeface="+mn-cs"/>
            </a:rPr>
            <a:t>百</a:t>
          </a:r>
          <a:r>
            <a:rPr kumimoji="1" lang="ja-JP" altLang="ja-JP" sz="1100">
              <a:solidFill>
                <a:schemeClr val="dk1"/>
              </a:solidFill>
              <a:effectLst/>
              <a:latin typeface="+mn-lt"/>
              <a:ea typeface="+mn-ea"/>
              <a:cs typeface="+mn-cs"/>
            </a:rPr>
            <a:t>万円程度取り崩す予定。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災害等への備え等のため、過去の実績等を踏まえ、</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億円程度を目途に積み立てることとしている。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決算剰余金を</a:t>
          </a:r>
          <a:r>
            <a:rPr kumimoji="1" lang="en-US" altLang="ja-JP" sz="1100">
              <a:solidFill>
                <a:schemeClr val="dk1"/>
              </a:solidFill>
              <a:effectLst/>
              <a:latin typeface="+mn-lt"/>
              <a:ea typeface="+mn-ea"/>
              <a:cs typeface="+mn-cs"/>
            </a:rPr>
            <a:t>461</a:t>
          </a:r>
          <a:r>
            <a:rPr kumimoji="1" lang="ja-JP" altLang="en-US" sz="1100">
              <a:solidFill>
                <a:schemeClr val="dk1"/>
              </a:solidFill>
              <a:effectLst/>
              <a:latin typeface="+mn-lt"/>
              <a:ea typeface="+mn-ea"/>
              <a:cs typeface="+mn-cs"/>
            </a:rPr>
            <a:t>百万円積み立てたことによる増加。</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今後の大規模事業による地方債発行の増</a:t>
          </a:r>
          <a:r>
            <a:rPr kumimoji="1" lang="ja-JP" altLang="ja-JP" sz="1100">
              <a:solidFill>
                <a:schemeClr val="dk1"/>
              </a:solidFill>
              <a:effectLst/>
              <a:latin typeface="+mn-lt"/>
              <a:ea typeface="+mn-ea"/>
              <a:cs typeface="+mn-cs"/>
            </a:rPr>
            <a:t>に備えて積み立てを行っている。</a:t>
          </a:r>
          <a:r>
            <a:rPr kumimoji="1" lang="ja-JP" altLang="en-US" sz="1100">
              <a:solidFill>
                <a:schemeClr val="dk1"/>
              </a:solidFill>
              <a:effectLst/>
              <a:latin typeface="+mn-lt"/>
              <a:ea typeface="+mn-ea"/>
              <a:cs typeface="+mn-cs"/>
            </a:rPr>
            <a:t>また、引き続き繰上償還を検討していく。</a:t>
          </a:r>
          <a:endParaRPr kumimoji="1" lang="en-US" altLang="ja-JP" sz="1100">
            <a:solidFill>
              <a:schemeClr val="dk1"/>
            </a:solidFill>
            <a:effectLst/>
            <a:latin typeface="+mn-lt"/>
            <a:ea typeface="+mn-ea"/>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22,134
21,789
268.24
17,991,132
17,013,889
842,638
8,939,529
18,591,592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人口減少が進み、高齢化率も高い（</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39.2%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増）本市においては、社会福祉費や高齢者保健福祉費等の需要が逓増する一方で、地場基幹産業の回復も厳しい状況にある。指数はほぼ横ばいの状態が続いており、島根県平均を上回るものの、全国平均、類似団体と比較すると大きく下回っている。</a:t>
          </a:r>
          <a:endParaRPr lang="ja-JP" altLang="ja-JP" sz="1400">
            <a:effectLst/>
          </a:endParaRPr>
        </a:p>
        <a:p>
          <a:r>
            <a:rPr kumimoji="1" lang="ja-JP" altLang="ja-JP" sz="1100">
              <a:solidFill>
                <a:schemeClr val="dk1"/>
              </a:solidFill>
              <a:effectLst/>
              <a:latin typeface="+mn-lt"/>
              <a:ea typeface="+mn-ea"/>
              <a:cs typeface="+mn-cs"/>
            </a:rPr>
            <a:t>　総合振興計画、総合戦略を基に、産業の振興、定住促進、人口減少対策等を進めることにより、財政基盤の強化を図るとともに、自主財源の確保の取り組み等健全な財政運営に努めていく。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5998028"/>
          <a:ext cx="0" cy="1397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36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395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75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59980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752850" y="6994072"/>
          <a:ext cx="762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662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677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697683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67663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654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42635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697683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68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42635</xdr:rowOff>
    </xdr:from>
    <xdr:to>
      <xdr:col>11</xdr:col>
      <xdr:colOff>31750</xdr:colOff>
      <xdr:row>42</xdr:row>
      <xdr:rowOff>59872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6976835"/>
          <a:ext cx="79375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68289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660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68117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659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696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6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7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6932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70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69323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7012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69432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7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ﾎﾟｲﾝﾄ悪化した。分子の経常一般財源支出は、情報システム関係経費や各施設光熱水費といった物件費の増（</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百万円）や一部事務組合への繰出金の減（△</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百万円）などにより</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ﾎﾟｲﾝﾄ減少した一方、分母の経常一般財源収入は、普通交付税や臨時財政対策債の減（計△</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百万円）等により、</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ﾎﾟｲﾝﾄ減少した。分母の減少幅が大きく、全体として比率は悪化した。</a:t>
          </a:r>
          <a:endParaRPr lang="ja-JP" altLang="ja-JP" sz="1100">
            <a:effectLst/>
          </a:endParaRPr>
        </a:p>
        <a:p>
          <a:r>
            <a:rPr kumimoji="1" lang="ja-JP" altLang="ja-JP" sz="1100">
              <a:solidFill>
                <a:schemeClr val="dk1"/>
              </a:solidFill>
              <a:effectLst/>
              <a:latin typeface="+mn-lt"/>
              <a:ea typeface="+mn-ea"/>
              <a:cs typeface="+mn-cs"/>
            </a:rPr>
            <a:t>　今後も主な収入源となっている普通交付税や税収入等の動向を注視しながら、増加傾向にある歳出経費について見直し、抑制を図っていく。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0979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9817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68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514850" y="9943465"/>
          <a:ext cx="0" cy="1180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4584700" y="1109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425950" y="111236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4584700" y="96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9943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147003</xdr:rowOff>
    </xdr:from>
    <xdr:to>
      <xdr:col>23</xdr:col>
      <xdr:colOff>133350</xdr:colOff>
      <xdr:row>63</xdr:row>
      <xdr:rowOff>156528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3752850" y="10383203"/>
          <a:ext cx="762000" cy="17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4584700" y="10340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464050" y="104889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138430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940050" y="10383203"/>
          <a:ext cx="81280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702050" y="10247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409950" y="10029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138430</xdr:rowOff>
    </xdr:from>
    <xdr:to>
      <xdr:col>15</xdr:col>
      <xdr:colOff>82550</xdr:colOff>
      <xdr:row>64</xdr:row>
      <xdr:rowOff>57468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127250" y="10539730"/>
          <a:ext cx="812800" cy="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141922</xdr:rowOff>
    </xdr:from>
    <xdr:to>
      <xdr:col>15</xdr:col>
      <xdr:colOff>133350</xdr:colOff>
      <xdr:row>64</xdr:row>
      <xdr:rowOff>72072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889250" y="105432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56849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597150" y="1062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57468</xdr:rowOff>
    </xdr:from>
    <xdr:to>
      <xdr:col>11</xdr:col>
      <xdr:colOff>31750</xdr:colOff>
      <xdr:row>65</xdr:row>
      <xdr:rowOff>48895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333500" y="10623868"/>
          <a:ext cx="793750" cy="15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54928</xdr:rowOff>
    </xdr:from>
    <xdr:to>
      <xdr:col>11</xdr:col>
      <xdr:colOff>82550</xdr:colOff>
      <xdr:row>64</xdr:row>
      <xdr:rowOff>156528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095500" y="10621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141305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784350" y="1070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282700" y="10591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136542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971550" y="1037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464050" y="105070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77805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4584700" y="1047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96203</xdr:rowOff>
    </xdr:from>
    <xdr:to>
      <xdr:col>19</xdr:col>
      <xdr:colOff>184150</xdr:colOff>
      <xdr:row>63</xdr:row>
      <xdr:rowOff>26353</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702050" y="103324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409950" y="10412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889250" y="10488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27957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59715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6668</xdr:rowOff>
    </xdr:from>
    <xdr:to>
      <xdr:col>11</xdr:col>
      <xdr:colOff>82550</xdr:colOff>
      <xdr:row>64</xdr:row>
      <xdr:rowOff>108268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095500" y="105730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118445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784350" y="1035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169545</xdr:rowOff>
    </xdr:from>
    <xdr:to>
      <xdr:col>7</xdr:col>
      <xdr:colOff>31750</xdr:colOff>
      <xdr:row>65</xdr:row>
      <xdr:rowOff>99695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282700" y="10729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84472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971550" y="10815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新型コロナウイルス対策として、ワクチン接種費用や感染防止対策に係る経費の増などにより、物件費は増加傾向にあるが、人件費・物件費とも前年度比はほぼ横ばいであった。</a:t>
          </a:r>
          <a:endParaRPr lang="ja-JP" altLang="ja-JP" sz="1050">
            <a:effectLst/>
          </a:endParaRPr>
        </a:p>
        <a:p>
          <a:r>
            <a:rPr kumimoji="1" lang="ja-JP" altLang="ja-JP" sz="1050">
              <a:solidFill>
                <a:schemeClr val="dk1"/>
              </a:solidFill>
              <a:effectLst/>
              <a:latin typeface="+mn-lt"/>
              <a:ea typeface="+mn-ea"/>
              <a:cs typeface="+mn-cs"/>
            </a:rPr>
            <a:t>　新型コロナウイルスは落ち着いてきたものの、物価高騰による光熱水費の増や、自治体</a:t>
          </a:r>
          <a:r>
            <a:rPr kumimoji="1" lang="en-US" altLang="ja-JP" sz="1050">
              <a:solidFill>
                <a:schemeClr val="dk1"/>
              </a:solidFill>
              <a:effectLst/>
              <a:latin typeface="+mn-lt"/>
              <a:ea typeface="+mn-ea"/>
              <a:cs typeface="+mn-cs"/>
            </a:rPr>
            <a:t>DX</a:t>
          </a:r>
          <a:r>
            <a:rPr kumimoji="1" lang="ja-JP" altLang="ja-JP" sz="1050">
              <a:solidFill>
                <a:schemeClr val="dk1"/>
              </a:solidFill>
              <a:effectLst/>
              <a:latin typeface="+mn-lt"/>
              <a:ea typeface="+mn-ea"/>
              <a:cs typeface="+mn-cs"/>
            </a:rPr>
            <a:t>に伴うシステム導入・維持経費など、今後も増加傾向にある。業務を効率化しながら人件費を抑制していくほか、施設の老朽化により増加が見込まれる物件費や維持補修費も、事業の精査、施設の統合廃止により抑制を図っていく。</a:t>
          </a:r>
          <a:endParaRPr lang="ja-JP" altLang="ja-JP" sz="105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514850" y="13277483"/>
          <a:ext cx="0" cy="15162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4584700" y="14765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425950" y="147937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4584700" y="1303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25950" y="132774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67320</xdr:rowOff>
    </xdr:from>
    <xdr:to>
      <xdr:col>23</xdr:col>
      <xdr:colOff>133350</xdr:colOff>
      <xdr:row>82</xdr:row>
      <xdr:rowOff>73589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752850" y="13605520"/>
          <a:ext cx="762000" cy="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4584700" y="13309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464050" y="134584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160043</xdr:rowOff>
    </xdr:from>
    <xdr:to>
      <xdr:col>19</xdr:col>
      <xdr:colOff>133350</xdr:colOff>
      <xdr:row>82</xdr:row>
      <xdr:rowOff>67320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940050" y="13533143"/>
          <a:ext cx="812800" cy="7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702050" y="134424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409950" y="1321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101532</xdr:rowOff>
    </xdr:from>
    <xdr:to>
      <xdr:col>15</xdr:col>
      <xdr:colOff>82550</xdr:colOff>
      <xdr:row>81</xdr:row>
      <xdr:rowOff>160043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127250" y="13474632"/>
          <a:ext cx="812800" cy="5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87396</xdr:rowOff>
    </xdr:from>
    <xdr:to>
      <xdr:col>15</xdr:col>
      <xdr:colOff>133350</xdr:colOff>
      <xdr:row>82</xdr:row>
      <xdr:rowOff>17546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889250" y="134604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27723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597150" y="1323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101532</xdr:rowOff>
    </xdr:from>
    <xdr:to>
      <xdr:col>11</xdr:col>
      <xdr:colOff>31750</xdr:colOff>
      <xdr:row>81</xdr:row>
      <xdr:rowOff>117309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333500" y="13474632"/>
          <a:ext cx="79375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13419</xdr:rowOff>
    </xdr:from>
    <xdr:to>
      <xdr:col>11</xdr:col>
      <xdr:colOff>82550</xdr:colOff>
      <xdr:row>81</xdr:row>
      <xdr:rowOff>115019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095500" y="133865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125196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784350" y="1316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783</xdr:rowOff>
    </xdr:from>
    <xdr:to>
      <xdr:col>7</xdr:col>
      <xdr:colOff>31750</xdr:colOff>
      <xdr:row>81</xdr:row>
      <xdr:rowOff>102383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282700" y="1337388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112560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971550" y="1315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22789</xdr:rowOff>
    </xdr:from>
    <xdr:to>
      <xdr:col>23</xdr:col>
      <xdr:colOff>184150</xdr:colOff>
      <xdr:row>82</xdr:row>
      <xdr:rowOff>124389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464050" y="135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166316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4584700" y="1353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16520</xdr:rowOff>
    </xdr:from>
    <xdr:to>
      <xdr:col>19</xdr:col>
      <xdr:colOff>184150</xdr:colOff>
      <xdr:row>82</xdr:row>
      <xdr:rowOff>118120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702050" y="1355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102897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409950" y="1364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109243</xdr:rowOff>
    </xdr:from>
    <xdr:to>
      <xdr:col>15</xdr:col>
      <xdr:colOff>133350</xdr:colOff>
      <xdr:row>82</xdr:row>
      <xdr:rowOff>39393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889250" y="134823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24170</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597150" y="1356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50732</xdr:rowOff>
    </xdr:from>
    <xdr:to>
      <xdr:col>11</xdr:col>
      <xdr:colOff>82550</xdr:colOff>
      <xdr:row>81</xdr:row>
      <xdr:rowOff>152332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095500" y="134238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137109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784350" y="135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66509</xdr:rowOff>
    </xdr:from>
    <xdr:to>
      <xdr:col>7</xdr:col>
      <xdr:colOff>31750</xdr:colOff>
      <xdr:row>81</xdr:row>
      <xdr:rowOff>168109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282700" y="134396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152886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971550" y="1352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年間にわたる給与カットを終了したことにより、平均より高い水準となっていたが、平成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年度からの新たな給与カットの実施により、平均に対して大きく下回っていた。</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年度からカット率を引き下げたことにより、数値は大きく上昇した。給与カットは平成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年度で終了したが、それ以降、類似団体平均よりも高い数値となっている。年功的な要素が強い昇給、昇格制度の在り方や手当の見直しなど適正化に努める。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5474950" y="13172621"/>
          <a:ext cx="0" cy="15113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5563850" y="14655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405100" y="14683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5563850" y="1292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31726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168729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712950" y="14019893"/>
          <a:ext cx="762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5563850" y="1363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430500" y="13785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85</xdr:row>
      <xdr:rowOff>135164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906500" y="14019893"/>
          <a:ext cx="806450" cy="14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668500" y="13803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370050" y="13578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135164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106400" y="14048014"/>
          <a:ext cx="8001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868400" y="1375137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557250" y="135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14514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2293600" y="14030779"/>
          <a:ext cx="8128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055600" y="1376861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2763500" y="1354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2242800" y="13751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1950700" y="1353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430500" y="1398632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90006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5563850" y="1395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668500" y="1396909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15620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370050" y="1404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868400" y="141178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55725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055600" y="1400356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50091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2763500" y="1408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2242800" y="139863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1950700" y="1406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職員数については、昭和</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年台半ば～後半において、行政需要に対応するため大量採用をしたことにより、類似団体平均よりも若干多くなったが、平成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年度にはほぼ同水準に近づいた。平成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年度以降も、同様の状態が続いている。</a:t>
          </a:r>
          <a:endParaRPr lang="ja-JP" altLang="ja-JP" sz="1000">
            <a:effectLst/>
          </a:endParaRPr>
        </a:p>
        <a:p>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年度の市町村合併時に策定した定員管理計画の目標職員数は</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年度に達成し、</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年度からの第</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次定員管理計画においても、さらに</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人の削減を達成した。現在、</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年度からの第</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次定員管理計画の実施中で、</a:t>
          </a:r>
          <a:r>
            <a:rPr kumimoji="1" lang="en-US" altLang="ja-JP" sz="1000">
              <a:solidFill>
                <a:schemeClr val="dk1"/>
              </a:solidFill>
              <a:effectLst/>
              <a:latin typeface="+mn-lt"/>
              <a:ea typeface="+mn-ea"/>
              <a:cs typeface="+mn-cs"/>
            </a:rPr>
            <a:t>5</a:t>
          </a:r>
          <a:r>
            <a:rPr kumimoji="1" lang="ja-JP" altLang="ja-JP" sz="1000">
              <a:solidFill>
                <a:schemeClr val="dk1"/>
              </a:solidFill>
              <a:effectLst/>
              <a:latin typeface="+mn-lt"/>
              <a:ea typeface="+mn-ea"/>
              <a:cs typeface="+mn-cs"/>
            </a:rPr>
            <a:t>年間で</a:t>
          </a:r>
          <a:r>
            <a:rPr kumimoji="1" lang="en-US" altLang="ja-JP" sz="1000">
              <a:solidFill>
                <a:schemeClr val="dk1"/>
              </a:solidFill>
              <a:effectLst/>
              <a:latin typeface="+mn-lt"/>
              <a:ea typeface="+mn-ea"/>
              <a:cs typeface="+mn-cs"/>
            </a:rPr>
            <a:t>10</a:t>
          </a:r>
          <a:r>
            <a:rPr kumimoji="1" lang="ja-JP" altLang="ja-JP" sz="1000">
              <a:solidFill>
                <a:schemeClr val="dk1"/>
              </a:solidFill>
              <a:effectLst/>
              <a:latin typeface="+mn-lt"/>
              <a:ea typeface="+mn-ea"/>
              <a:cs typeface="+mn-cs"/>
            </a:rPr>
            <a:t>人削減を掲げている。</a:t>
          </a:r>
          <a:endParaRPr lang="ja-JP" altLang="ja-JP" sz="1000">
            <a:effectLst/>
          </a:endParaRPr>
        </a:p>
        <a:p>
          <a:r>
            <a:rPr kumimoji="1" lang="ja-JP" altLang="ja-JP" sz="1000">
              <a:solidFill>
                <a:schemeClr val="dk1"/>
              </a:solidFill>
              <a:effectLst/>
              <a:latin typeface="+mn-lt"/>
              <a:ea typeface="+mn-ea"/>
              <a:cs typeface="+mn-cs"/>
            </a:rPr>
            <a:t>  今後、職員の大量退職を踏まえ、職員の採用数については、定年延長や再任用制度など総合的な観点から、適正な人事管理に努める。</a:t>
          </a:r>
          <a:endParaRPr lang="ja-JP" altLang="ja-JP" sz="10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9821926"/>
          <a:ext cx="0" cy="12711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0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0930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57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98219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115083</xdr:rowOff>
    </xdr:from>
    <xdr:to>
      <xdr:col>81</xdr:col>
      <xdr:colOff>44450</xdr:colOff>
      <xdr:row>60</xdr:row>
      <xdr:rowOff>117898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712950" y="10021083"/>
          <a:ext cx="7620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36974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9777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30500" y="992644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105833</xdr:rowOff>
    </xdr:from>
    <xdr:to>
      <xdr:col>77</xdr:col>
      <xdr:colOff>44450</xdr:colOff>
      <xdr:row>60</xdr:row>
      <xdr:rowOff>115083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906500" y="10011833"/>
          <a:ext cx="80645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8500" y="99220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127800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9703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98192</xdr:rowOff>
    </xdr:from>
    <xdr:to>
      <xdr:col>72</xdr:col>
      <xdr:colOff>203200</xdr:colOff>
      <xdr:row>60</xdr:row>
      <xdr:rowOff>105833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3106400" y="10004192"/>
          <a:ext cx="8001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39349</xdr:rowOff>
    </xdr:from>
    <xdr:to>
      <xdr:col>73</xdr:col>
      <xdr:colOff>44450</xdr:colOff>
      <xdr:row>60</xdr:row>
      <xdr:rowOff>140949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994534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151126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972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98192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2293600" y="10003790"/>
          <a:ext cx="8128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29294</xdr:rowOff>
    </xdr:from>
    <xdr:to>
      <xdr:col>68</xdr:col>
      <xdr:colOff>203200</xdr:colOff>
      <xdr:row>60</xdr:row>
      <xdr:rowOff>130894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993529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141071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97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26077</xdr:rowOff>
    </xdr:from>
    <xdr:to>
      <xdr:col>64</xdr:col>
      <xdr:colOff>152400</xdr:colOff>
      <xdr:row>60</xdr:row>
      <xdr:rowOff>127677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993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137854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971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30500" y="99730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39175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994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64283</xdr:rowOff>
    </xdr:from>
    <xdr:to>
      <xdr:col>77</xdr:col>
      <xdr:colOff>95250</xdr:colOff>
      <xdr:row>60</xdr:row>
      <xdr:rowOff>165883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8500" y="997028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150660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10056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55033</xdr:rowOff>
    </xdr:from>
    <xdr:to>
      <xdr:col>73</xdr:col>
      <xdr:colOff>44450</xdr:colOff>
      <xdr:row>60</xdr:row>
      <xdr:rowOff>156633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99610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141410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1004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47392</xdr:rowOff>
    </xdr:from>
    <xdr:to>
      <xdr:col>68</xdr:col>
      <xdr:colOff>203200</xdr:colOff>
      <xdr:row>60</xdr:row>
      <xdr:rowOff>148992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9953392"/>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133769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1003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133367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1003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分母は普通交付税額の減等により減少したが、一部事務組合への負担金の減に伴う分子の減が大きく、比率は大きく改善した。しかし、依然として類似団体平均を大きく上回っており、引き続き新規普通建設事業、公営企業の事業計画の見直し・精査・事業繰り延べのほか、地方債の繰上償還の検討等により、実質公債費の抑制を引き続き図っ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429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28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6959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496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0325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58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5474950" y="5942330"/>
          <a:ext cx="0" cy="147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5563850" y="739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405100" y="7419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5563850" y="5692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405100" y="5942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43</xdr:row>
      <xdr:rowOff>46990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712950" y="7056120"/>
          <a:ext cx="762000" cy="9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5563850" y="657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430500" y="67284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133858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906500" y="7146290"/>
          <a:ext cx="80645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668500" y="67477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370050" y="652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133858</xdr:rowOff>
    </xdr:from>
    <xdr:to>
      <xdr:col>72</xdr:col>
      <xdr:colOff>203200</xdr:colOff>
      <xdr:row>44</xdr:row>
      <xdr:rowOff>39624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106400" y="7233158"/>
          <a:ext cx="8001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868400" y="678967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557250" y="657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39624</xdr:rowOff>
    </xdr:from>
    <xdr:to>
      <xdr:col>68</xdr:col>
      <xdr:colOff>152400</xdr:colOff>
      <xdr:row>44</xdr:row>
      <xdr:rowOff>39624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2293600" y="7304024"/>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055600" y="6799326"/>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2763500" y="658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22428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132351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1950700" y="6571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430500" y="70053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5563850" y="697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668500" y="710184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370050" y="7181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83058</xdr:rowOff>
    </xdr:from>
    <xdr:to>
      <xdr:col>73</xdr:col>
      <xdr:colOff>44450</xdr:colOff>
      <xdr:row>44</xdr:row>
      <xdr:rowOff>13208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868400" y="71823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169435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557250" y="7262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160274</xdr:rowOff>
    </xdr:from>
    <xdr:to>
      <xdr:col>68</xdr:col>
      <xdr:colOff>203200</xdr:colOff>
      <xdr:row>44</xdr:row>
      <xdr:rowOff>90424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055600" y="7259574"/>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75201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2763500" y="733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160274</xdr:rowOff>
    </xdr:from>
    <xdr:to>
      <xdr:col>64</xdr:col>
      <xdr:colOff>152400</xdr:colOff>
      <xdr:row>44</xdr:row>
      <xdr:rowOff>90424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2242800" y="72595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75201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1950700" y="733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年度以降は大規模な建設事業の実施に伴い発行額が償還額を上回る状況が続いていたものの、平成</a:t>
          </a:r>
          <a:r>
            <a:rPr kumimoji="1" lang="en-US" altLang="ja-JP" sz="1050">
              <a:solidFill>
                <a:schemeClr val="dk1"/>
              </a:solidFill>
              <a:effectLst/>
              <a:latin typeface="+mn-lt"/>
              <a:ea typeface="+mn-ea"/>
              <a:cs typeface="+mn-cs"/>
            </a:rPr>
            <a:t>26</a:t>
          </a:r>
          <a:r>
            <a:rPr kumimoji="1" lang="ja-JP" altLang="ja-JP" sz="1050">
              <a:solidFill>
                <a:schemeClr val="dk1"/>
              </a:solidFill>
              <a:effectLst/>
              <a:latin typeface="+mn-lt"/>
              <a:ea typeface="+mn-ea"/>
              <a:cs typeface="+mn-cs"/>
            </a:rPr>
            <a:t>年度以降、算入公債費等の増により良化傾向にある。</a:t>
          </a:r>
          <a:endParaRPr lang="ja-JP" altLang="ja-JP" sz="1050">
            <a:effectLst/>
          </a:endParaRPr>
        </a:p>
        <a:p>
          <a:r>
            <a:rPr kumimoji="1" lang="ja-JP" altLang="ja-JP" sz="1050">
              <a:solidFill>
                <a:schemeClr val="dk1"/>
              </a:solidFill>
              <a:effectLst/>
              <a:latin typeface="+mn-lt"/>
              <a:ea typeface="+mn-ea"/>
              <a:cs typeface="+mn-cs"/>
            </a:rPr>
            <a:t>　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年度では、地方債の新規発行額が償還額を下回ったことなどにより、将来負担額は大きく減少した。これまで充当可能基金を維持しつつ、令和元年度、</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年度と地方債の繰上償還を実施したことによる影響が出ている。</a:t>
          </a:r>
          <a:endParaRPr lang="ja-JP" altLang="ja-JP" sz="1050">
            <a:effectLst/>
          </a:endParaRPr>
        </a:p>
        <a:p>
          <a:r>
            <a:rPr kumimoji="1" lang="ja-JP" altLang="ja-JP" sz="1050">
              <a:solidFill>
                <a:schemeClr val="dk1"/>
              </a:solidFill>
              <a:effectLst/>
              <a:latin typeface="+mn-lt"/>
              <a:ea typeface="+mn-ea"/>
              <a:cs typeface="+mn-cs"/>
            </a:rPr>
            <a:t>　しかし、類似団体平均と比較すると依然高い水準にあるため、今後も新規事業は必要最小限にとどめる等、健全な財政運営に努める。</a:t>
          </a:r>
          <a:endParaRPr lang="ja-JP" altLang="ja-JP" sz="105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474950" y="2362200"/>
          <a:ext cx="0" cy="14736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5563850" y="380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5405100" y="38358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21336</xdr:rowOff>
    </xdr:from>
    <xdr:to>
      <xdr:col>81</xdr:col>
      <xdr:colOff>44450</xdr:colOff>
      <xdr:row>18</xdr:row>
      <xdr:rowOff>130404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712950" y="2993136"/>
          <a:ext cx="762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166133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5563850" y="2312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430500" y="24610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130404</xdr:rowOff>
    </xdr:from>
    <xdr:to>
      <xdr:col>77</xdr:col>
      <xdr:colOff>44450</xdr:colOff>
      <xdr:row>19</xdr:row>
      <xdr:rowOff>171298</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906500" y="3102204"/>
          <a:ext cx="806450" cy="19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668500" y="2527046"/>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370050" y="2308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167437</xdr:rowOff>
    </xdr:from>
    <xdr:to>
      <xdr:col>72</xdr:col>
      <xdr:colOff>203200</xdr:colOff>
      <xdr:row>19</xdr:row>
      <xdr:rowOff>171298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106400" y="330433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142240</xdr:rowOff>
    </xdr:from>
    <xdr:to>
      <xdr:col>73</xdr:col>
      <xdr:colOff>44450</xdr:colOff>
      <xdr:row>16</xdr:row>
      <xdr:rowOff>72390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868400" y="26187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82567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55725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167437</xdr:rowOff>
    </xdr:from>
    <xdr:to>
      <xdr:col>68</xdr:col>
      <xdr:colOff>152400</xdr:colOff>
      <xdr:row>20</xdr:row>
      <xdr:rowOff>79959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2293600" y="3304337"/>
          <a:ext cx="812800" cy="7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30632</xdr:rowOff>
    </xdr:from>
    <xdr:to>
      <xdr:col>68</xdr:col>
      <xdr:colOff>203200</xdr:colOff>
      <xdr:row>16</xdr:row>
      <xdr:rowOff>132232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055600" y="267223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142409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2763500" y="2453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22911</xdr:rowOff>
    </xdr:from>
    <xdr:to>
      <xdr:col>64</xdr:col>
      <xdr:colOff>152400</xdr:colOff>
      <xdr:row>16</xdr:row>
      <xdr:rowOff>124511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2242800" y="266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134688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1950700" y="244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141986</xdr:rowOff>
    </xdr:from>
    <xdr:to>
      <xdr:col>81</xdr:col>
      <xdr:colOff>95250</xdr:colOff>
      <xdr:row>18</xdr:row>
      <xdr:rowOff>72136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430500" y="29486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114063</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5563850" y="292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79604</xdr:rowOff>
    </xdr:from>
    <xdr:to>
      <xdr:col>77</xdr:col>
      <xdr:colOff>95250</xdr:colOff>
      <xdr:row>19</xdr:row>
      <xdr:rowOff>9754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668500" y="305140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165981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370050" y="31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120498</xdr:rowOff>
    </xdr:from>
    <xdr:to>
      <xdr:col>73</xdr:col>
      <xdr:colOff>44450</xdr:colOff>
      <xdr:row>20</xdr:row>
      <xdr:rowOff>50648</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868400" y="3257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35425</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557250" y="33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116637</xdr:rowOff>
    </xdr:from>
    <xdr:to>
      <xdr:col>68</xdr:col>
      <xdr:colOff>203200</xdr:colOff>
      <xdr:row>20</xdr:row>
      <xdr:rowOff>46787</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055600" y="325353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31564</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2763500" y="3333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29159</xdr:rowOff>
    </xdr:from>
    <xdr:to>
      <xdr:col>64</xdr:col>
      <xdr:colOff>152400</xdr:colOff>
      <xdr:row>20</xdr:row>
      <xdr:rowOff>130759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2242800" y="333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115536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1950700" y="341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22,134
21,789
268.24
17,991,132
17,013,889
842,638
8,939,529
18,591,592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年度にかけて給与カットを実施し、比率は減少している。平成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はほぼ横ばいの状態である。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年度においては、歳出額（分子）が前年比で</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となったが、経常収入額（分母）が</a:t>
          </a:r>
          <a:r>
            <a:rPr kumimoji="1" lang="en-US" altLang="ja-JP" sz="1100">
              <a:solidFill>
                <a:schemeClr val="dk1"/>
              </a:solidFill>
              <a:effectLst/>
              <a:latin typeface="+mn-lt"/>
              <a:ea typeface="+mn-ea"/>
              <a:cs typeface="+mn-cs"/>
            </a:rPr>
            <a:t>316</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となり、比率は</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類似団体平均よりも高い水準が続いており、引き続き</a:t>
          </a:r>
          <a:r>
            <a:rPr kumimoji="1" lang="ja-JP" altLang="ja-JP" sz="1100">
              <a:solidFill>
                <a:schemeClr val="dk1"/>
              </a:solidFill>
              <a:effectLst/>
              <a:latin typeface="+mn-lt"/>
              <a:ea typeface="+mn-ea"/>
              <a:cs typeface="+mn-cs"/>
            </a:rPr>
            <a:t>年功的な要素が強い昇給、昇格制度の在り方や手当の見直しなど適正化</a:t>
          </a:r>
          <a:r>
            <a:rPr kumimoji="1" lang="ja-JP" altLang="en-US" sz="1100">
              <a:solidFill>
                <a:schemeClr val="dk1"/>
              </a:solidFill>
              <a:effectLst/>
              <a:latin typeface="+mn-lt"/>
              <a:ea typeface="+mn-ea"/>
              <a:cs typeface="+mn-cs"/>
            </a:rPr>
            <a:t>を進める必要があ</a:t>
          </a:r>
          <a:r>
            <a:rPr kumimoji="1" lang="ja-JP" altLang="ja-JP" sz="1100">
              <a:solidFill>
                <a:schemeClr val="dk1"/>
              </a:solidFill>
              <a:effectLst/>
              <a:latin typeface="+mn-lt"/>
              <a:ea typeface="+mn-ea"/>
              <a:cs typeface="+mn-cs"/>
            </a:rPr>
            <a:t>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30988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49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84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67564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67564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762</xdr:rowOff>
    </xdr:from>
    <xdr:to>
      <xdr:col>6</xdr:col>
      <xdr:colOff>171450</xdr:colOff>
      <xdr:row>37</xdr:row>
      <xdr:rowOff>102362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87139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168165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xdr:rowOff>
    </xdr:from>
    <xdr:to>
      <xdr:col>11</xdr:col>
      <xdr:colOff>60325</xdr:colOff>
      <xdr:row>36</xdr:row>
      <xdr:rowOff>118364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128541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年度は会計年度任用職員制度の導入に伴う人件費への移行等により、前年度比で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年度では、公共施設の光熱水費増</a:t>
          </a:r>
          <a:r>
            <a:rPr kumimoji="1" lang="ja-JP" altLang="en-US" sz="1100">
              <a:solidFill>
                <a:schemeClr val="dk1"/>
              </a:solidFill>
              <a:effectLst/>
              <a:latin typeface="+mn-lt"/>
              <a:ea typeface="+mn-ea"/>
              <a:cs typeface="+mn-cs"/>
            </a:rPr>
            <a:t>に加え、自治体</a:t>
          </a:r>
          <a:r>
            <a:rPr kumimoji="1" lang="en-US" altLang="ja-JP" sz="1100">
              <a:solidFill>
                <a:schemeClr val="dk1"/>
              </a:solidFill>
              <a:effectLst/>
              <a:latin typeface="+mn-lt"/>
              <a:ea typeface="+mn-ea"/>
              <a:cs typeface="+mn-cs"/>
            </a:rPr>
            <a:t>DX</a:t>
          </a:r>
          <a:r>
            <a:rPr kumimoji="1" lang="ja-JP" altLang="en-US" sz="1100">
              <a:solidFill>
                <a:schemeClr val="dk1"/>
              </a:solidFill>
              <a:effectLst/>
              <a:latin typeface="+mn-lt"/>
              <a:ea typeface="+mn-ea"/>
              <a:cs typeface="+mn-cs"/>
            </a:rPr>
            <a:t>を推進するためのシステム導入費、維持経費が増となる等の要因により、</a:t>
          </a:r>
          <a:r>
            <a:rPr kumimoji="1" lang="ja-JP" altLang="ja-JP" sz="1100">
              <a:solidFill>
                <a:schemeClr val="dk1"/>
              </a:solidFill>
              <a:effectLst/>
              <a:latin typeface="+mn-lt"/>
              <a:ea typeface="+mn-ea"/>
              <a:cs typeface="+mn-cs"/>
            </a:rPr>
            <a:t>比率は前年度</a:t>
          </a:r>
          <a:r>
            <a:rPr kumimoji="1" lang="ja-JP" altLang="en-US" sz="1100">
              <a:solidFill>
                <a:schemeClr val="dk1"/>
              </a:solidFill>
              <a:effectLst/>
              <a:latin typeface="+mn-lt"/>
              <a:ea typeface="+mn-ea"/>
              <a:cs typeface="+mn-cs"/>
            </a:rPr>
            <a:t>比で</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ﾎﾟｲﾝﾄ悪化した。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の推進によるシステム関連経費や物価高騰による経費増が見込まれ、管理・運営費用の節減に努め</a:t>
          </a:r>
          <a:r>
            <a:rPr kumimoji="1" lang="ja-JP" altLang="en-US" sz="1100">
              <a:solidFill>
                <a:schemeClr val="dk1"/>
              </a:solidFill>
              <a:effectLst/>
              <a:latin typeface="+mn-lt"/>
              <a:ea typeface="+mn-ea"/>
              <a:cs typeface="+mn-cs"/>
            </a:rPr>
            <a:t>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138430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3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62230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26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54610</xdr:rowOff>
    </xdr:from>
    <xdr:to>
      <xdr:col>73</xdr:col>
      <xdr:colOff>180975</xdr:colOff>
      <xdr:row>15</xdr:row>
      <xdr:rowOff>85090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2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123190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56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45720</xdr:rowOff>
    </xdr:from>
    <xdr:to>
      <xdr:col>69</xdr:col>
      <xdr:colOff>142875</xdr:colOff>
      <xdr:row>16</xdr:row>
      <xdr:rowOff>147320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132097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147337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年度では</a:t>
          </a:r>
          <a:r>
            <a:rPr kumimoji="1" lang="ja-JP" altLang="en-US" sz="1100">
              <a:solidFill>
                <a:sysClr val="windowText" lastClr="000000"/>
              </a:solidFill>
              <a:effectLst/>
              <a:latin typeface="+mn-lt"/>
              <a:ea typeface="+mn-ea"/>
              <a:cs typeface="+mn-cs"/>
            </a:rPr>
            <a:t>私立保育所等の委託費や児童手当の減、となった一方、障がい福祉サービス費（介護給付・訓練等給付・児童支援）、</a:t>
          </a:r>
          <a:r>
            <a:rPr kumimoji="1" lang="ja-JP" altLang="ja-JP" sz="1100">
              <a:solidFill>
                <a:sysClr val="windowText" lastClr="000000"/>
              </a:solidFill>
              <a:effectLst/>
              <a:latin typeface="+mn-lt"/>
              <a:ea typeface="+mn-ea"/>
              <a:cs typeface="+mn-cs"/>
            </a:rPr>
            <a:t>乳幼児医療費助成事業等</a:t>
          </a:r>
          <a:r>
            <a:rPr kumimoji="1" lang="ja-JP" altLang="en-US" sz="1100">
              <a:solidFill>
                <a:sysClr val="windowText" lastClr="000000"/>
              </a:solidFill>
              <a:effectLst/>
              <a:latin typeface="+mn-lt"/>
              <a:ea typeface="+mn-ea"/>
              <a:cs typeface="+mn-cs"/>
            </a:rPr>
            <a:t>が増加し、比率は前年度比同数値となった。</a:t>
          </a:r>
          <a:r>
            <a:rPr kumimoji="1" lang="ja-JP" altLang="ja-JP" sz="1100">
              <a:solidFill>
                <a:sysClr val="windowText" lastClr="000000"/>
              </a:solidFill>
              <a:effectLst/>
              <a:latin typeface="+mn-lt"/>
              <a:ea typeface="+mn-ea"/>
              <a:cs typeface="+mn-cs"/>
            </a:rPr>
            <a:t>令和元年度をピークに</a:t>
          </a:r>
          <a:r>
            <a:rPr kumimoji="1" lang="ja-JP" altLang="en-US" sz="1100">
              <a:solidFill>
                <a:sysClr val="windowText" lastClr="000000"/>
              </a:solidFill>
              <a:effectLst/>
              <a:latin typeface="+mn-lt"/>
              <a:ea typeface="+mn-ea"/>
              <a:cs typeface="+mn-cs"/>
            </a:rPr>
            <a:t>これまで</a:t>
          </a:r>
          <a:r>
            <a:rPr kumimoji="1" lang="ja-JP" altLang="ja-JP" sz="1100">
              <a:solidFill>
                <a:sysClr val="windowText" lastClr="000000"/>
              </a:solidFill>
              <a:effectLst/>
              <a:latin typeface="+mn-lt"/>
              <a:ea typeface="+mn-ea"/>
              <a:cs typeface="+mn-cs"/>
            </a:rPr>
            <a:t>減少傾向にあ</a:t>
          </a:r>
          <a:r>
            <a:rPr kumimoji="1" lang="ja-JP" altLang="en-US" sz="1100">
              <a:solidFill>
                <a:sysClr val="windowText" lastClr="000000"/>
              </a:solidFill>
              <a:effectLst/>
              <a:latin typeface="+mn-lt"/>
              <a:ea typeface="+mn-ea"/>
              <a:cs typeface="+mn-cs"/>
            </a:rPr>
            <a:t>ったが、令和</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年</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月から乳幼児医療費助成対象を拡大したこと等により、今後増が見込まれる。</a:t>
          </a:r>
          <a:r>
            <a:rPr kumimoji="1" lang="ja-JP" altLang="ja-JP" sz="1100">
              <a:solidFill>
                <a:sysClr val="windowText" lastClr="000000"/>
              </a:solidFill>
              <a:effectLst/>
              <a:latin typeface="+mn-lt"/>
              <a:ea typeface="+mn-ea"/>
              <a:cs typeface="+mn-cs"/>
            </a:rPr>
            <a:t>引き続き単独の助成事業等について検証、見直しを行っていく必要がある。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130810</xdr:rowOff>
    </xdr:from>
    <xdr:to>
      <xdr:col>24</xdr:col>
      <xdr:colOff>25400</xdr:colOff>
      <xdr:row>57</xdr:row>
      <xdr:rowOff>130810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903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130810</xdr:rowOff>
    </xdr:from>
    <xdr:to>
      <xdr:col>19</xdr:col>
      <xdr:colOff>187325</xdr:colOff>
      <xdr:row>57</xdr:row>
      <xdr:rowOff>161290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903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161290</xdr:rowOff>
    </xdr:from>
    <xdr:to>
      <xdr:col>15</xdr:col>
      <xdr:colOff>98425</xdr:colOff>
      <xdr:row>58</xdr:row>
      <xdr:rowOff>20320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34290</xdr:rowOff>
    </xdr:from>
    <xdr:to>
      <xdr:col>15</xdr:col>
      <xdr:colOff>149225</xdr:colOff>
      <xdr:row>57</xdr:row>
      <xdr:rowOff>135890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146067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xdr:rowOff>
    </xdr:from>
    <xdr:to>
      <xdr:col>11</xdr:col>
      <xdr:colOff>9525</xdr:colOff>
      <xdr:row>58</xdr:row>
      <xdr:rowOff>20320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49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110490</xdr:rowOff>
    </xdr:from>
    <xdr:to>
      <xdr:col>11</xdr:col>
      <xdr:colOff>60325</xdr:colOff>
      <xdr:row>58</xdr:row>
      <xdr:rowOff>40640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50817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49530</xdr:rowOff>
    </xdr:from>
    <xdr:to>
      <xdr:col>6</xdr:col>
      <xdr:colOff>171450</xdr:colOff>
      <xdr:row>57</xdr:row>
      <xdr:rowOff>151130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161307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80010</xdr:rowOff>
    </xdr:from>
    <xdr:to>
      <xdr:col>24</xdr:col>
      <xdr:colOff>76200</xdr:colOff>
      <xdr:row>58</xdr:row>
      <xdr:rowOff>10160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52087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80010</xdr:rowOff>
    </xdr:from>
    <xdr:to>
      <xdr:col>20</xdr:col>
      <xdr:colOff>38100</xdr:colOff>
      <xdr:row>58</xdr:row>
      <xdr:rowOff>10160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166387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110490</xdr:rowOff>
    </xdr:from>
    <xdr:to>
      <xdr:col>15</xdr:col>
      <xdr:colOff>149225</xdr:colOff>
      <xdr:row>58</xdr:row>
      <xdr:rowOff>40640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140970</xdr:rowOff>
    </xdr:from>
    <xdr:to>
      <xdr:col>11</xdr:col>
      <xdr:colOff>60325</xdr:colOff>
      <xdr:row>58</xdr:row>
      <xdr:rowOff>71120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55897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125730</xdr:rowOff>
    </xdr:from>
    <xdr:to>
      <xdr:col>6</xdr:col>
      <xdr:colOff>171450</xdr:colOff>
      <xdr:row>58</xdr:row>
      <xdr:rowOff>55880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40657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類似団体平均は減少傾向にあるが、令和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年度の本市においては、一部事務組合への繰出金の</a:t>
          </a:r>
          <a:r>
            <a:rPr kumimoji="1" lang="ja-JP" altLang="en-US" sz="1100">
              <a:solidFill>
                <a:sysClr val="windowText" lastClr="000000"/>
              </a:solidFill>
              <a:effectLst/>
              <a:latin typeface="+mn-lt"/>
              <a:ea typeface="+mn-ea"/>
              <a:cs typeface="+mn-cs"/>
            </a:rPr>
            <a:t>減等により総額は減となったものの、分母数値の減が大きいため数値は悪化し、</a:t>
          </a:r>
          <a:r>
            <a:rPr kumimoji="1" lang="ja-JP" altLang="ja-JP" sz="1100">
              <a:solidFill>
                <a:sysClr val="windowText" lastClr="000000"/>
              </a:solidFill>
              <a:effectLst/>
              <a:latin typeface="+mn-lt"/>
              <a:ea typeface="+mn-ea"/>
              <a:cs typeface="+mn-cs"/>
            </a:rPr>
            <a:t>類似団体と</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開き</a:t>
          </a:r>
          <a:r>
            <a:rPr kumimoji="1" lang="ja-JP" altLang="en-US" sz="1100">
              <a:solidFill>
                <a:sysClr val="windowText" lastClr="000000"/>
              </a:solidFill>
              <a:effectLst/>
              <a:latin typeface="+mn-lt"/>
              <a:ea typeface="+mn-ea"/>
              <a:cs typeface="+mn-cs"/>
            </a:rPr>
            <a:t>は縮まっていない。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その主な要因は</a:t>
          </a:r>
          <a:r>
            <a:rPr kumimoji="1" lang="ja-JP" altLang="en-US" sz="1100">
              <a:solidFill>
                <a:sysClr val="windowText" lastClr="000000"/>
              </a:solidFill>
              <a:effectLst/>
              <a:latin typeface="+mn-lt"/>
              <a:ea typeface="+mn-ea"/>
              <a:cs typeface="+mn-cs"/>
            </a:rPr>
            <a:t>、道路維持補修費の増である。今後も施設の老朽化による補修工事が増えていくことが見込まれ、</a:t>
          </a:r>
          <a:r>
            <a:rPr kumimoji="1" lang="ja-JP" altLang="ja-JP" sz="1100">
              <a:solidFill>
                <a:sysClr val="windowText" lastClr="000000"/>
              </a:solidFill>
              <a:effectLst/>
              <a:latin typeface="+mn-lt"/>
              <a:ea typeface="+mn-ea"/>
              <a:cs typeface="+mn-cs"/>
            </a:rPr>
            <a:t>収支の見直し</a:t>
          </a:r>
          <a:r>
            <a:rPr kumimoji="1" lang="ja-JP" altLang="en-US" sz="1100">
              <a:solidFill>
                <a:sysClr val="windowText" lastClr="000000"/>
              </a:solidFill>
              <a:effectLst/>
              <a:latin typeface="+mn-lt"/>
              <a:ea typeface="+mn-ea"/>
              <a:cs typeface="+mn-cs"/>
            </a:rPr>
            <a:t>をしながら計画的に実施していく必要がある。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101473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64407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1014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59</xdr:row>
      <xdr:rowOff>64407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9622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962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65315</xdr:rowOff>
    </xdr:from>
    <xdr:to>
      <xdr:col>69</xdr:col>
      <xdr:colOff>142875</xdr:colOff>
      <xdr:row>58</xdr:row>
      <xdr:rowOff>166915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119743</xdr:rowOff>
    </xdr:from>
    <xdr:to>
      <xdr:col>65</xdr:col>
      <xdr:colOff>53975</xdr:colOff>
      <xdr:row>59</xdr:row>
      <xdr:rowOff>49893</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60070</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35378</xdr:rowOff>
    </xdr:from>
    <xdr:to>
      <xdr:col>82</xdr:col>
      <xdr:colOff>158750</xdr:colOff>
      <xdr:row>59</xdr:row>
      <xdr:rowOff>136978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7455</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13607</xdr:rowOff>
    </xdr:from>
    <xdr:to>
      <xdr:col>74</xdr:col>
      <xdr:colOff>31750</xdr:colOff>
      <xdr:row>59</xdr:row>
      <xdr:rowOff>115207</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99984</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138793</xdr:rowOff>
    </xdr:from>
    <xdr:to>
      <xdr:col>69</xdr:col>
      <xdr:colOff>142875</xdr:colOff>
      <xdr:row>58</xdr:row>
      <xdr:rowOff>68943</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79120</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補助費等の比率は、類似団体と同程度で推移してい</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a:t>
          </a:r>
          <a:r>
            <a:rPr kumimoji="1" lang="ja-JP" altLang="ja-JP" sz="1100">
              <a:solidFill>
                <a:schemeClr val="dk1"/>
              </a:solidFill>
              <a:effectLst/>
              <a:latin typeface="+mn-lt"/>
              <a:ea typeface="+mn-ea"/>
              <a:cs typeface="+mn-cs"/>
            </a:rPr>
            <a:t>は消防事務組合・一部事務組合への負担金や水道会計補助金</a:t>
          </a:r>
          <a:r>
            <a:rPr kumimoji="1" lang="ja-JP" altLang="en-US" sz="1100">
              <a:solidFill>
                <a:schemeClr val="dk1"/>
              </a:solidFill>
              <a:effectLst/>
              <a:latin typeface="+mn-lt"/>
              <a:ea typeface="+mn-ea"/>
              <a:cs typeface="+mn-cs"/>
            </a:rPr>
            <a:t>などにより</a:t>
          </a:r>
          <a:r>
            <a:rPr kumimoji="1" lang="ja-JP" altLang="ja-JP" sz="1100">
              <a:solidFill>
                <a:schemeClr val="dk1"/>
              </a:solidFill>
              <a:effectLst/>
              <a:latin typeface="+mn-lt"/>
              <a:ea typeface="+mn-ea"/>
              <a:cs typeface="+mn-cs"/>
            </a:rPr>
            <a:t>減とな</a:t>
          </a:r>
          <a:r>
            <a:rPr kumimoji="1" lang="ja-JP" altLang="en-US" sz="1100">
              <a:solidFill>
                <a:schemeClr val="dk1"/>
              </a:solidFill>
              <a:effectLst/>
              <a:latin typeface="+mn-lt"/>
              <a:ea typeface="+mn-ea"/>
              <a:cs typeface="+mn-cs"/>
            </a:rPr>
            <a:t>っている。</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、一部事務組合への負担金減等、総額は減少したものの、分母の減が大きく</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類似団体平均より低くなって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今後も交付先の決算状況等に応じた補助額の設定等、適正化を図っていく。</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214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214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2443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90424</xdr:rowOff>
    </xdr:from>
    <xdr:to>
      <xdr:col>69</xdr:col>
      <xdr:colOff>92075</xdr:colOff>
      <xdr:row>36</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2626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年度以降、大型事業の実施や過疎指定を受けたことに伴う過疎債事業の実施、平成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年度の災害復旧に伴う市債の償還も影響し、高い比率で推移している。令和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には</a:t>
          </a:r>
          <a:r>
            <a:rPr kumimoji="1" lang="ja-JP" altLang="ja-JP" sz="1100">
              <a:solidFill>
                <a:schemeClr val="dk1"/>
              </a:solidFill>
              <a:effectLst/>
              <a:latin typeface="+mn-lt"/>
              <a:ea typeface="+mn-ea"/>
              <a:cs typeface="+mn-cs"/>
            </a:rPr>
            <a:t>償還額の更なる増加</a:t>
          </a:r>
          <a:r>
            <a:rPr kumimoji="1" lang="ja-JP" altLang="en-US" sz="1100">
              <a:solidFill>
                <a:schemeClr val="dk1"/>
              </a:solidFill>
              <a:effectLst/>
              <a:latin typeface="+mn-lt"/>
              <a:ea typeface="+mn-ea"/>
              <a:cs typeface="+mn-cs"/>
            </a:rPr>
            <a:t>を見越して</a:t>
          </a:r>
          <a:r>
            <a:rPr kumimoji="1" lang="ja-JP" altLang="ja-JP" sz="1100">
              <a:solidFill>
                <a:schemeClr val="dk1"/>
              </a:solidFill>
              <a:effectLst/>
              <a:latin typeface="+mn-lt"/>
              <a:ea typeface="+mn-ea"/>
              <a:cs typeface="+mn-cs"/>
            </a:rPr>
            <a:t>繰上償還を実施し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1,071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年度は前年度比同水準であったが、</a:t>
          </a:r>
          <a:r>
            <a:rPr kumimoji="1" lang="ja-JP" altLang="ja-JP" sz="1100">
              <a:solidFill>
                <a:schemeClr val="dk1"/>
              </a:solidFill>
              <a:effectLst/>
              <a:latin typeface="+mn-lt"/>
              <a:ea typeface="+mn-ea"/>
              <a:cs typeface="+mn-cs"/>
            </a:rPr>
            <a:t>経常収入額（分母）</a:t>
          </a:r>
          <a:r>
            <a:rPr kumimoji="1" lang="ja-JP" altLang="en-US" sz="1100">
              <a:solidFill>
                <a:schemeClr val="dk1"/>
              </a:solidFill>
              <a:effectLst/>
              <a:latin typeface="+mn-lt"/>
              <a:ea typeface="+mn-ea"/>
              <a:cs typeface="+mn-cs"/>
            </a:rPr>
            <a:t>の減により、比率は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ﾎﾟｲﾝﾄ悪化した。</a:t>
          </a:r>
          <a:r>
            <a:rPr kumimoji="1" lang="ja-JP" altLang="ja-JP" sz="1100">
              <a:solidFill>
                <a:schemeClr val="dk1"/>
              </a:solidFill>
              <a:effectLst/>
              <a:latin typeface="+mn-lt"/>
              <a:ea typeface="+mn-ea"/>
              <a:cs typeface="+mn-cs"/>
            </a:rPr>
            <a:t>引き続き新規発行額が償還額以内となるよう市債残高の抑制に努める。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88900</xdr:rowOff>
    </xdr:from>
    <xdr:to>
      <xdr:col>24</xdr:col>
      <xdr:colOff>25400</xdr:colOff>
      <xdr:row>81</xdr:row>
      <xdr:rowOff>26307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8049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81</xdr:row>
      <xdr:rowOff>4536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80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135164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891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135164</xdr:rowOff>
    </xdr:from>
    <xdr:to>
      <xdr:col>11</xdr:col>
      <xdr:colOff>9525</xdr:colOff>
      <xdr:row>82</xdr:row>
      <xdr:rowOff>39914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40226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10886</xdr:rowOff>
    </xdr:from>
    <xdr:to>
      <xdr:col>11</xdr:col>
      <xdr:colOff>60325</xdr:colOff>
      <xdr:row>78</xdr:row>
      <xdr:rowOff>112486</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54429</xdr:rowOff>
    </xdr:from>
    <xdr:to>
      <xdr:col>6</xdr:col>
      <xdr:colOff>171450</xdr:colOff>
      <xdr:row>78</xdr:row>
      <xdr:rowOff>156029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166206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9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146957</xdr:rowOff>
    </xdr:from>
    <xdr:to>
      <xdr:col>24</xdr:col>
      <xdr:colOff>76200</xdr:colOff>
      <xdr:row>81</xdr:row>
      <xdr:rowOff>77107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119034</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83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125186</xdr:rowOff>
    </xdr:from>
    <xdr:to>
      <xdr:col>15</xdr:col>
      <xdr:colOff>149225</xdr:colOff>
      <xdr:row>81</xdr:row>
      <xdr:rowOff>55336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40113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84364</xdr:rowOff>
    </xdr:from>
    <xdr:to>
      <xdr:col>11</xdr:col>
      <xdr:colOff>60325</xdr:colOff>
      <xdr:row>82</xdr:row>
      <xdr:rowOff>14514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97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170741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405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160564</xdr:rowOff>
    </xdr:from>
    <xdr:to>
      <xdr:col>6</xdr:col>
      <xdr:colOff>171450</xdr:colOff>
      <xdr:row>82</xdr:row>
      <xdr:rowOff>90714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40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75491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413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近年、</a:t>
          </a:r>
          <a:r>
            <a:rPr kumimoji="1" lang="ja-JP" altLang="ja-JP" sz="1100">
              <a:solidFill>
                <a:sysClr val="windowText" lastClr="000000"/>
              </a:solidFill>
              <a:effectLst/>
              <a:latin typeface="+mn-lt"/>
              <a:ea typeface="+mn-ea"/>
              <a:cs typeface="+mn-cs"/>
            </a:rPr>
            <a:t>公債費以外の比率は類似団体平均を下回って推移している。令和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年度は、</a:t>
          </a:r>
          <a:r>
            <a:rPr kumimoji="1" lang="ja-JP" altLang="en-US" sz="1100">
              <a:solidFill>
                <a:sysClr val="windowText" lastClr="000000"/>
              </a:solidFill>
              <a:effectLst/>
              <a:latin typeface="+mn-lt"/>
              <a:ea typeface="+mn-ea"/>
              <a:cs typeface="+mn-cs"/>
            </a:rPr>
            <a:t>人件費</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、維持補修費</a:t>
          </a:r>
          <a:r>
            <a:rPr kumimoji="1" lang="ja-JP" altLang="ja-JP" sz="1100">
              <a:solidFill>
                <a:sysClr val="windowText" lastClr="000000"/>
              </a:solidFill>
              <a:effectLst/>
              <a:latin typeface="+mn-lt"/>
              <a:ea typeface="+mn-ea"/>
              <a:cs typeface="+mn-cs"/>
            </a:rPr>
            <a:t>の増</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、全体</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経常支出額（分子）は</a:t>
          </a:r>
          <a:r>
            <a:rPr kumimoji="1" lang="en-US" altLang="ja-JP" sz="1100">
              <a:solidFill>
                <a:sysClr val="windowText" lastClr="000000"/>
              </a:solidFill>
              <a:effectLst/>
              <a:latin typeface="+mn-lt"/>
              <a:ea typeface="+mn-ea"/>
              <a:cs typeface="+mn-cs"/>
            </a:rPr>
            <a:t>44</a:t>
          </a:r>
          <a:r>
            <a:rPr kumimoji="1" lang="ja-JP" altLang="ja-JP" sz="1100">
              <a:solidFill>
                <a:sysClr val="windowText" lastClr="000000"/>
              </a:solidFill>
              <a:effectLst/>
              <a:latin typeface="+mn-lt"/>
              <a:ea typeface="+mn-ea"/>
              <a:cs typeface="+mn-cs"/>
            </a:rPr>
            <a:t>百万円の増となった。一方、経常収入額（分母）は</a:t>
          </a:r>
          <a:r>
            <a:rPr kumimoji="1" lang="en-US" altLang="ja-JP" sz="1100">
              <a:solidFill>
                <a:sysClr val="windowText" lastClr="000000"/>
              </a:solidFill>
              <a:effectLst/>
              <a:latin typeface="+mn-lt"/>
              <a:ea typeface="+mn-ea"/>
              <a:cs typeface="+mn-cs"/>
            </a:rPr>
            <a:t>316</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となり、比率は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物件費は自治体</a:t>
          </a:r>
          <a:r>
            <a:rPr kumimoji="1" lang="en-US" altLang="ja-JP" sz="1100">
              <a:solidFill>
                <a:sysClr val="windowText" lastClr="000000"/>
              </a:solidFill>
              <a:effectLst/>
              <a:latin typeface="+mn-lt"/>
              <a:ea typeface="+mn-ea"/>
              <a:cs typeface="+mn-cs"/>
            </a:rPr>
            <a:t>DX</a:t>
          </a:r>
          <a:r>
            <a:rPr kumimoji="1" lang="ja-JP" altLang="en-US" sz="1100">
              <a:solidFill>
                <a:sysClr val="windowText" lastClr="000000"/>
              </a:solidFill>
              <a:effectLst/>
              <a:latin typeface="+mn-lt"/>
              <a:ea typeface="+mn-ea"/>
              <a:cs typeface="+mn-cs"/>
            </a:rPr>
            <a:t>や物価高騰により今後大幅な増が見込まれるが、業務効率化の実現が人件費の抑制にもつながるため、引き続き</a:t>
          </a:r>
          <a:r>
            <a:rPr kumimoji="1" lang="ja-JP" altLang="ja-JP" sz="1100">
              <a:solidFill>
                <a:sysClr val="windowText" lastClr="000000"/>
              </a:solidFill>
              <a:effectLst/>
              <a:latin typeface="+mn-lt"/>
              <a:ea typeface="+mn-ea"/>
              <a:cs typeface="+mn-cs"/>
            </a:rPr>
            <a:t>事業の精査</a:t>
          </a:r>
          <a:r>
            <a:rPr kumimoji="1" lang="ja-JP" altLang="en-US" sz="1100">
              <a:solidFill>
                <a:sysClr val="windowText" lastClr="000000"/>
              </a:solidFill>
              <a:effectLst/>
              <a:latin typeface="+mn-lt"/>
              <a:ea typeface="+mn-ea"/>
              <a:cs typeface="+mn-cs"/>
            </a:rPr>
            <a:t>を行い、</a:t>
          </a:r>
          <a:r>
            <a:rPr kumimoji="1" lang="ja-JP" altLang="ja-JP" sz="1100">
              <a:solidFill>
                <a:sysClr val="windowText" lastClr="000000"/>
              </a:solidFill>
              <a:effectLst/>
              <a:latin typeface="+mn-lt"/>
              <a:ea typeface="+mn-ea"/>
              <a:cs typeface="+mn-cs"/>
            </a:rPr>
            <a:t>経費の抑制に努め</a:t>
          </a:r>
          <a:r>
            <a:rPr kumimoji="1" lang="ja-JP" altLang="en-US" sz="1100">
              <a:solidFill>
                <a:sysClr val="windowText" lastClr="000000"/>
              </a:solidFill>
              <a:effectLst/>
              <a:latin typeface="+mn-lt"/>
              <a:ea typeface="+mn-ea"/>
              <a:cs typeface="+mn-cs"/>
            </a:rPr>
            <a:t>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26415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9651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106426</xdr:rowOff>
    </xdr:from>
    <xdr:to>
      <xdr:col>78</xdr:col>
      <xdr:colOff>69850</xdr:colOff>
      <xdr:row>76</xdr:row>
      <xdr:rowOff>21844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9651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35561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0520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127000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96774</xdr:rowOff>
    </xdr:from>
    <xdr:to>
      <xdr:col>69</xdr:col>
      <xdr:colOff>142875</xdr:colOff>
      <xdr:row>78</xdr:row>
      <xdr:rowOff>26924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11701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140034</xdr:rowOff>
    </xdr:from>
    <xdr:to>
      <xdr:col>29</xdr:col>
      <xdr:colOff>127000</xdr:colOff>
      <xdr:row>17</xdr:row>
      <xdr:rowOff>148012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02309"/>
          <a:ext cx="647700" cy="7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91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148012</xdr:rowOff>
    </xdr:from>
    <xdr:to>
      <xdr:col>26</xdr:col>
      <xdr:colOff>50800</xdr:colOff>
      <xdr:row>17</xdr:row>
      <xdr:rowOff>156078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10287"/>
          <a:ext cx="698500" cy="8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76547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10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156078</xdr:rowOff>
    </xdr:from>
    <xdr:to>
      <xdr:col>22</xdr:col>
      <xdr:colOff>114300</xdr:colOff>
      <xdr:row>17</xdr:row>
      <xdr:rowOff>168129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18353"/>
          <a:ext cx="698500" cy="12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142406</xdr:rowOff>
    </xdr:from>
    <xdr:to>
      <xdr:col>22</xdr:col>
      <xdr:colOff>165100</xdr:colOff>
      <xdr:row>18</xdr:row>
      <xdr:rowOff>72556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04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57333</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161610</xdr:rowOff>
    </xdr:from>
    <xdr:to>
      <xdr:col>18</xdr:col>
      <xdr:colOff>177800</xdr:colOff>
      <xdr:row>17</xdr:row>
      <xdr:rowOff>168129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123885"/>
          <a:ext cx="698500" cy="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150914</xdr:rowOff>
    </xdr:from>
    <xdr:to>
      <xdr:col>19</xdr:col>
      <xdr:colOff>38100</xdr:colOff>
      <xdr:row>18</xdr:row>
      <xdr:rowOff>81064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131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65841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9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158473</xdr:rowOff>
    </xdr:from>
    <xdr:to>
      <xdr:col>15</xdr:col>
      <xdr:colOff>101600</xdr:colOff>
      <xdr:row>18</xdr:row>
      <xdr:rowOff>88623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207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73400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0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89234</xdr:rowOff>
    </xdr:from>
    <xdr:to>
      <xdr:col>29</xdr:col>
      <xdr:colOff>177800</xdr:colOff>
      <xdr:row>18</xdr:row>
      <xdr:rowOff>19384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51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105761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9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97212</xdr:rowOff>
    </xdr:from>
    <xdr:to>
      <xdr:col>26</xdr:col>
      <xdr:colOff>101600</xdr:colOff>
      <xdr:row>18</xdr:row>
      <xdr:rowOff>27362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59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37539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28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105278</xdr:rowOff>
    </xdr:from>
    <xdr:to>
      <xdr:col>22</xdr:col>
      <xdr:colOff>165100</xdr:colOff>
      <xdr:row>18</xdr:row>
      <xdr:rowOff>35428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6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45605</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83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117329</xdr:rowOff>
    </xdr:from>
    <xdr:to>
      <xdr:col>19</xdr:col>
      <xdr:colOff>38100</xdr:colOff>
      <xdr:row>18</xdr:row>
      <xdr:rowOff>47479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79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57656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4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110810</xdr:rowOff>
    </xdr:from>
    <xdr:to>
      <xdr:col>15</xdr:col>
      <xdr:colOff>101600</xdr:colOff>
      <xdr:row>18</xdr:row>
      <xdr:rowOff>40960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73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51137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4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219507</xdr:rowOff>
    </xdr:from>
    <xdr:to>
      <xdr:col>29</xdr:col>
      <xdr:colOff>127000</xdr:colOff>
      <xdr:row>35</xdr:row>
      <xdr:rowOff>304679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29857"/>
          <a:ext cx="647700" cy="85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106589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7059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219507</xdr:rowOff>
    </xdr:from>
    <xdr:to>
      <xdr:col>26</xdr:col>
      <xdr:colOff>50800</xdr:colOff>
      <xdr:row>35</xdr:row>
      <xdr:rowOff>294087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29857"/>
          <a:ext cx="698500" cy="74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195809</xdr:rowOff>
    </xdr:from>
    <xdr:to>
      <xdr:col>22</xdr:col>
      <xdr:colOff>114300</xdr:colOff>
      <xdr:row>35</xdr:row>
      <xdr:rowOff>294087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06159"/>
          <a:ext cx="698500" cy="98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129940</xdr:rowOff>
    </xdr:from>
    <xdr:to>
      <xdr:col>22</xdr:col>
      <xdr:colOff>165100</xdr:colOff>
      <xdr:row>37</xdr:row>
      <xdr:rowOff>60090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44867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172834</xdr:rowOff>
    </xdr:from>
    <xdr:to>
      <xdr:col>18</xdr:col>
      <xdr:colOff>177800</xdr:colOff>
      <xdr:row>35</xdr:row>
      <xdr:rowOff>195809</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3184"/>
          <a:ext cx="698500" cy="22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129369</xdr:rowOff>
    </xdr:from>
    <xdr:to>
      <xdr:col>19</xdr:col>
      <xdr:colOff>38100</xdr:colOff>
      <xdr:row>37</xdr:row>
      <xdr:rowOff>59519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44296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16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137464</xdr:rowOff>
    </xdr:from>
    <xdr:to>
      <xdr:col>15</xdr:col>
      <xdr:colOff>101600</xdr:colOff>
      <xdr:row>37</xdr:row>
      <xdr:rowOff>67614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52391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17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253879</xdr:rowOff>
    </xdr:from>
    <xdr:to>
      <xdr:col>29</xdr:col>
      <xdr:colOff>177800</xdr:colOff>
      <xdr:row>36</xdr:row>
      <xdr:rowOff>12579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64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98956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0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168707</xdr:rowOff>
    </xdr:from>
    <xdr:to>
      <xdr:col>26</xdr:col>
      <xdr:colOff>101600</xdr:colOff>
      <xdr:row>35</xdr:row>
      <xdr:rowOff>270307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79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280484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54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243287</xdr:rowOff>
    </xdr:from>
    <xdr:to>
      <xdr:col>22</xdr:col>
      <xdr:colOff>165100</xdr:colOff>
      <xdr:row>36</xdr:row>
      <xdr:rowOff>1987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5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12164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62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145009</xdr:rowOff>
    </xdr:from>
    <xdr:to>
      <xdr:col>19</xdr:col>
      <xdr:colOff>38100</xdr:colOff>
      <xdr:row>35</xdr:row>
      <xdr:rowOff>246609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5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256786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52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122034</xdr:rowOff>
    </xdr:from>
    <xdr:to>
      <xdr:col>15</xdr:col>
      <xdr:colOff>101600</xdr:colOff>
      <xdr:row>35</xdr:row>
      <xdr:rowOff>223634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2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233811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501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22,134
21,789
268.24
17,991,132
17,013,889
842,638
8,939,529
18,591,592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170230</xdr:rowOff>
    </xdr:from>
    <xdr:to>
      <xdr:col>24</xdr:col>
      <xdr:colOff>63500</xdr:colOff>
      <xdr:row>37</xdr:row>
      <xdr:rowOff>3557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42430"/>
          <a:ext cx="8382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3557</xdr:rowOff>
    </xdr:from>
    <xdr:to>
      <xdr:col>19</xdr:col>
      <xdr:colOff>177800</xdr:colOff>
      <xdr:row>37</xdr:row>
      <xdr:rowOff>13273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7207"/>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89227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43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13273</xdr:rowOff>
    </xdr:from>
    <xdr:to>
      <xdr:col>15</xdr:col>
      <xdr:colOff>50800</xdr:colOff>
      <xdr:row>37</xdr:row>
      <xdr:rowOff>30581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56923"/>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151948</xdr:rowOff>
    </xdr:from>
    <xdr:to>
      <xdr:col>15</xdr:col>
      <xdr:colOff>101600</xdr:colOff>
      <xdr:row>37</xdr:row>
      <xdr:rowOff>82098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73225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26760</xdr:rowOff>
    </xdr:from>
    <xdr:to>
      <xdr:col>10</xdr:col>
      <xdr:colOff>114300</xdr:colOff>
      <xdr:row>37</xdr:row>
      <xdr:rowOff>30581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70410"/>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12026</xdr:rowOff>
    </xdr:from>
    <xdr:to>
      <xdr:col>10</xdr:col>
      <xdr:colOff>165100</xdr:colOff>
      <xdr:row>37</xdr:row>
      <xdr:rowOff>113626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104753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13923</xdr:rowOff>
    </xdr:from>
    <xdr:to>
      <xdr:col>6</xdr:col>
      <xdr:colOff>38100</xdr:colOff>
      <xdr:row>37</xdr:row>
      <xdr:rowOff>115523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106650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119430</xdr:rowOff>
    </xdr:from>
    <xdr:to>
      <xdr:col>24</xdr:col>
      <xdr:colOff>114300</xdr:colOff>
      <xdr:row>37</xdr:row>
      <xdr:rowOff>49580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9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142307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4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124207</xdr:rowOff>
    </xdr:from>
    <xdr:to>
      <xdr:col>20</xdr:col>
      <xdr:colOff>38100</xdr:colOff>
      <xdr:row>37</xdr:row>
      <xdr:rowOff>54357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70884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133923</xdr:rowOff>
    </xdr:from>
    <xdr:to>
      <xdr:col>15</xdr:col>
      <xdr:colOff>101600</xdr:colOff>
      <xdr:row>37</xdr:row>
      <xdr:rowOff>64073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80600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08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151231</xdr:rowOff>
    </xdr:from>
    <xdr:to>
      <xdr:col>10</xdr:col>
      <xdr:colOff>165100</xdr:colOff>
      <xdr:row>37</xdr:row>
      <xdr:rowOff>81381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97908</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09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147410</xdr:rowOff>
    </xdr:from>
    <xdr:to>
      <xdr:col>6</xdr:col>
      <xdr:colOff>38100</xdr:colOff>
      <xdr:row>37</xdr:row>
      <xdr:rowOff>77560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1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94087</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0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167589</xdr:rowOff>
    </xdr:from>
    <xdr:to>
      <xdr:col>24</xdr:col>
      <xdr:colOff>63500</xdr:colOff>
      <xdr:row>55</xdr:row>
      <xdr:rowOff>170895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597339"/>
          <a:ext cx="8382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167589</xdr:rowOff>
    </xdr:from>
    <xdr:to>
      <xdr:col>19</xdr:col>
      <xdr:colOff>177800</xdr:colOff>
      <xdr:row>56</xdr:row>
      <xdr:rowOff>93536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597339"/>
          <a:ext cx="889000" cy="9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93536</xdr:rowOff>
    </xdr:from>
    <xdr:to>
      <xdr:col>15</xdr:col>
      <xdr:colOff>50800</xdr:colOff>
      <xdr:row>56</xdr:row>
      <xdr:rowOff>137295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94736"/>
          <a:ext cx="889000" cy="4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43884</xdr:rowOff>
    </xdr:from>
    <xdr:to>
      <xdr:col>15</xdr:col>
      <xdr:colOff>101600</xdr:colOff>
      <xdr:row>56</xdr:row>
      <xdr:rowOff>145484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136611</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122770</xdr:rowOff>
    </xdr:from>
    <xdr:to>
      <xdr:col>10</xdr:col>
      <xdr:colOff>114300</xdr:colOff>
      <xdr:row>56</xdr:row>
      <xdr:rowOff>137295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23970"/>
          <a:ext cx="889000" cy="1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91922</xdr:rowOff>
    </xdr:from>
    <xdr:to>
      <xdr:col>10</xdr:col>
      <xdr:colOff>165100</xdr:colOff>
      <xdr:row>57</xdr:row>
      <xdr:rowOff>22072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13199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105729</xdr:rowOff>
    </xdr:from>
    <xdr:to>
      <xdr:col>6</xdr:col>
      <xdr:colOff>38100</xdr:colOff>
      <xdr:row>57</xdr:row>
      <xdr:rowOff>35879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27006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120095</xdr:rowOff>
    </xdr:from>
    <xdr:to>
      <xdr:col>24</xdr:col>
      <xdr:colOff>114300</xdr:colOff>
      <xdr:row>56</xdr:row>
      <xdr:rowOff>50245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5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142972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116789</xdr:rowOff>
    </xdr:from>
    <xdr:to>
      <xdr:col>20</xdr:col>
      <xdr:colOff>38100</xdr:colOff>
      <xdr:row>56</xdr:row>
      <xdr:rowOff>46939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63466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32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42736</xdr:rowOff>
    </xdr:from>
    <xdr:to>
      <xdr:col>15</xdr:col>
      <xdr:colOff>101600</xdr:colOff>
      <xdr:row>56</xdr:row>
      <xdr:rowOff>144336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4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160863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1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86495</xdr:rowOff>
    </xdr:from>
    <xdr:to>
      <xdr:col>10</xdr:col>
      <xdr:colOff>165100</xdr:colOff>
      <xdr:row>57</xdr:row>
      <xdr:rowOff>16645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33172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71970</xdr:rowOff>
    </xdr:from>
    <xdr:to>
      <xdr:col>6</xdr:col>
      <xdr:colOff>38100</xdr:colOff>
      <xdr:row>57</xdr:row>
      <xdr:rowOff>2120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18647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4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57541</xdr:rowOff>
    </xdr:from>
    <xdr:to>
      <xdr:col>24</xdr:col>
      <xdr:colOff>63500</xdr:colOff>
      <xdr:row>77</xdr:row>
      <xdr:rowOff>75509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59191"/>
          <a:ext cx="838200" cy="1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65178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66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58066</xdr:rowOff>
    </xdr:from>
    <xdr:to>
      <xdr:col>19</xdr:col>
      <xdr:colOff>177800</xdr:colOff>
      <xdr:row>77</xdr:row>
      <xdr:rowOff>75509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59716"/>
          <a:ext cx="889000" cy="1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38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58066</xdr:rowOff>
    </xdr:from>
    <xdr:to>
      <xdr:col>15</xdr:col>
      <xdr:colOff>50800</xdr:colOff>
      <xdr:row>77</xdr:row>
      <xdr:rowOff>119858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59716"/>
          <a:ext cx="889000" cy="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75161</xdr:rowOff>
    </xdr:from>
    <xdr:to>
      <xdr:col>15</xdr:col>
      <xdr:colOff>101600</xdr:colOff>
      <xdr:row>78</xdr:row>
      <xdr:rowOff>5311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167888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103787</xdr:rowOff>
    </xdr:from>
    <xdr:to>
      <xdr:col>10</xdr:col>
      <xdr:colOff>114300</xdr:colOff>
      <xdr:row>77</xdr:row>
      <xdr:rowOff>119858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305437"/>
          <a:ext cx="889000" cy="1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121064</xdr:rowOff>
    </xdr:from>
    <xdr:to>
      <xdr:col>10</xdr:col>
      <xdr:colOff>165100</xdr:colOff>
      <xdr:row>78</xdr:row>
      <xdr:rowOff>51214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42341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112995</xdr:rowOff>
    </xdr:from>
    <xdr:to>
      <xdr:col>6</xdr:col>
      <xdr:colOff>38100</xdr:colOff>
      <xdr:row>78</xdr:row>
      <xdr:rowOff>43145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34272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6741</xdr:rowOff>
    </xdr:from>
    <xdr:to>
      <xdr:col>24</xdr:col>
      <xdr:colOff>114300</xdr:colOff>
      <xdr:row>77</xdr:row>
      <xdr:rowOff>108341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0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29618</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5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24709</xdr:rowOff>
    </xdr:from>
    <xdr:to>
      <xdr:col>20</xdr:col>
      <xdr:colOff>38100</xdr:colOff>
      <xdr:row>77</xdr:row>
      <xdr:rowOff>126309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142836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0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7266</xdr:rowOff>
    </xdr:from>
    <xdr:to>
      <xdr:col>15</xdr:col>
      <xdr:colOff>101600</xdr:colOff>
      <xdr:row>77</xdr:row>
      <xdr:rowOff>108866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0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125393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69058</xdr:rowOff>
    </xdr:from>
    <xdr:to>
      <xdr:col>10</xdr:col>
      <xdr:colOff>165100</xdr:colOff>
      <xdr:row>77</xdr:row>
      <xdr:rowOff>170658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15735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4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52987</xdr:rowOff>
    </xdr:from>
    <xdr:to>
      <xdr:col>6</xdr:col>
      <xdr:colOff>38100</xdr:colOff>
      <xdr:row>77</xdr:row>
      <xdr:rowOff>154587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171114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02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81149</xdr:rowOff>
    </xdr:from>
    <xdr:to>
      <xdr:col>24</xdr:col>
      <xdr:colOff>63500</xdr:colOff>
      <xdr:row>95</xdr:row>
      <xdr:rowOff>25102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197449"/>
          <a:ext cx="838200" cy="1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81149</xdr:rowOff>
    </xdr:from>
    <xdr:to>
      <xdr:col>19</xdr:col>
      <xdr:colOff>177800</xdr:colOff>
      <xdr:row>95</xdr:row>
      <xdr:rowOff>108169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197449"/>
          <a:ext cx="889000" cy="19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108169</xdr:rowOff>
    </xdr:from>
    <xdr:to>
      <xdr:col>15</xdr:col>
      <xdr:colOff>50800</xdr:colOff>
      <xdr:row>95</xdr:row>
      <xdr:rowOff>166965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95919"/>
          <a:ext cx="889000" cy="5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155515</xdr:rowOff>
    </xdr:from>
    <xdr:to>
      <xdr:col>15</xdr:col>
      <xdr:colOff>101600</xdr:colOff>
      <xdr:row>96</xdr:row>
      <xdr:rowOff>85665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76792</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53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166965</xdr:rowOff>
    </xdr:from>
    <xdr:to>
      <xdr:col>10</xdr:col>
      <xdr:colOff>114300</xdr:colOff>
      <xdr:row>96</xdr:row>
      <xdr:rowOff>29308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54715"/>
          <a:ext cx="889000" cy="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153777</xdr:rowOff>
    </xdr:from>
    <xdr:to>
      <xdr:col>10</xdr:col>
      <xdr:colOff>165100</xdr:colOff>
      <xdr:row>96</xdr:row>
      <xdr:rowOff>83927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75054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534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15931</xdr:rowOff>
    </xdr:from>
    <xdr:to>
      <xdr:col>6</xdr:col>
      <xdr:colOff>38100</xdr:colOff>
      <xdr:row>96</xdr:row>
      <xdr:rowOff>117531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108658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30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145752</xdr:rowOff>
    </xdr:from>
    <xdr:to>
      <xdr:col>24</xdr:col>
      <xdr:colOff>114300</xdr:colOff>
      <xdr:row>95</xdr:row>
      <xdr:rowOff>75902</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6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168629</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11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30349</xdr:rowOff>
    </xdr:from>
    <xdr:to>
      <xdr:col>20</xdr:col>
      <xdr:colOff>38100</xdr:colOff>
      <xdr:row>94</xdr:row>
      <xdr:rowOff>131949</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14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148476</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9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57369</xdr:rowOff>
    </xdr:from>
    <xdr:to>
      <xdr:col>15</xdr:col>
      <xdr:colOff>101600</xdr:colOff>
      <xdr:row>95</xdr:row>
      <xdr:rowOff>158969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4046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120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116165</xdr:rowOff>
    </xdr:from>
    <xdr:to>
      <xdr:col>10</xdr:col>
      <xdr:colOff>165100</xdr:colOff>
      <xdr:row>96</xdr:row>
      <xdr:rowOff>46315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4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62842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179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149958</xdr:rowOff>
    </xdr:from>
    <xdr:to>
      <xdr:col>6</xdr:col>
      <xdr:colOff>38100</xdr:colOff>
      <xdr:row>96</xdr:row>
      <xdr:rowOff>80108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96635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2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33031</xdr:rowOff>
    </xdr:from>
    <xdr:to>
      <xdr:col>55</xdr:col>
      <xdr:colOff>0</xdr:colOff>
      <xdr:row>36</xdr:row>
      <xdr:rowOff>50473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05231"/>
          <a:ext cx="838200" cy="1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95160</xdr:rowOff>
    </xdr:from>
    <xdr:to>
      <xdr:col>50</xdr:col>
      <xdr:colOff>114300</xdr:colOff>
      <xdr:row>36</xdr:row>
      <xdr:rowOff>50473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753010"/>
          <a:ext cx="889000" cy="46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630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95160</xdr:rowOff>
    </xdr:from>
    <xdr:to>
      <xdr:col>45</xdr:col>
      <xdr:colOff>177800</xdr:colOff>
      <xdr:row>36</xdr:row>
      <xdr:rowOff>84004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753010"/>
          <a:ext cx="889000" cy="50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67151</xdr:rowOff>
    </xdr:from>
    <xdr:to>
      <xdr:col>46</xdr:col>
      <xdr:colOff>38100</xdr:colOff>
      <xdr:row>33</xdr:row>
      <xdr:rowOff>168751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159878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84004</xdr:rowOff>
    </xdr:from>
    <xdr:to>
      <xdr:col>41</xdr:col>
      <xdr:colOff>50800</xdr:colOff>
      <xdr:row>36</xdr:row>
      <xdr:rowOff>86715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256204"/>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123460</xdr:rowOff>
    </xdr:from>
    <xdr:to>
      <xdr:col>41</xdr:col>
      <xdr:colOff>101600</xdr:colOff>
      <xdr:row>37</xdr:row>
      <xdr:rowOff>53610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44737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156689</xdr:rowOff>
    </xdr:from>
    <xdr:to>
      <xdr:col>36</xdr:col>
      <xdr:colOff>165100</xdr:colOff>
      <xdr:row>37</xdr:row>
      <xdr:rowOff>86839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77966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153681</xdr:rowOff>
    </xdr:from>
    <xdr:to>
      <xdr:col>55</xdr:col>
      <xdr:colOff>50800</xdr:colOff>
      <xdr:row>36</xdr:row>
      <xdr:rowOff>83831</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5108</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00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171123</xdr:rowOff>
    </xdr:from>
    <xdr:to>
      <xdr:col>50</xdr:col>
      <xdr:colOff>165100</xdr:colOff>
      <xdr:row>36</xdr:row>
      <xdr:rowOff>101273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1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117800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94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44360</xdr:rowOff>
    </xdr:from>
    <xdr:to>
      <xdr:col>46</xdr:col>
      <xdr:colOff>38100</xdr:colOff>
      <xdr:row>33</xdr:row>
      <xdr:rowOff>145960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70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162487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47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33204</xdr:rowOff>
    </xdr:from>
    <xdr:to>
      <xdr:col>41</xdr:col>
      <xdr:colOff>101600</xdr:colOff>
      <xdr:row>36</xdr:row>
      <xdr:rowOff>134804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151331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9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35915</xdr:rowOff>
    </xdr:from>
    <xdr:to>
      <xdr:col>36</xdr:col>
      <xdr:colOff>165100</xdr:colOff>
      <xdr:row>36</xdr:row>
      <xdr:rowOff>137515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154042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9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117046</xdr:rowOff>
    </xdr:from>
    <xdr:to>
      <xdr:col>55</xdr:col>
      <xdr:colOff>0</xdr:colOff>
      <xdr:row>56</xdr:row>
      <xdr:rowOff>151126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718246"/>
          <a:ext cx="838200" cy="3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51277</xdr:rowOff>
    </xdr:from>
    <xdr:to>
      <xdr:col>50</xdr:col>
      <xdr:colOff>114300</xdr:colOff>
      <xdr:row>56</xdr:row>
      <xdr:rowOff>117046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481027"/>
          <a:ext cx="889000" cy="23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51277</xdr:rowOff>
    </xdr:from>
    <xdr:to>
      <xdr:col>45</xdr:col>
      <xdr:colOff>177800</xdr:colOff>
      <xdr:row>56</xdr:row>
      <xdr:rowOff>26077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7861300" y="9481027"/>
          <a:ext cx="889000" cy="14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43354</xdr:rowOff>
    </xdr:from>
    <xdr:to>
      <xdr:col>46</xdr:col>
      <xdr:colOff>38100</xdr:colOff>
      <xdr:row>56</xdr:row>
      <xdr:rowOff>144954</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136081</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26077</xdr:rowOff>
    </xdr:from>
    <xdr:to>
      <xdr:col>41</xdr:col>
      <xdr:colOff>50800</xdr:colOff>
      <xdr:row>57</xdr:row>
      <xdr:rowOff>101488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627277"/>
          <a:ext cx="889000" cy="2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69295</xdr:rowOff>
    </xdr:from>
    <xdr:to>
      <xdr:col>41</xdr:col>
      <xdr:colOff>101600</xdr:colOff>
      <xdr:row>56</xdr:row>
      <xdr:rowOff>170895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162022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134255</xdr:rowOff>
    </xdr:from>
    <xdr:to>
      <xdr:col>36</xdr:col>
      <xdr:colOff>165100</xdr:colOff>
      <xdr:row>57</xdr:row>
      <xdr:rowOff>64405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80932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100326</xdr:rowOff>
    </xdr:from>
    <xdr:to>
      <xdr:col>55</xdr:col>
      <xdr:colOff>50800</xdr:colOff>
      <xdr:row>57</xdr:row>
      <xdr:rowOff>30476</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0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78753</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67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66246</xdr:rowOff>
    </xdr:from>
    <xdr:to>
      <xdr:col>50</xdr:col>
      <xdr:colOff>165100</xdr:colOff>
      <xdr:row>56</xdr:row>
      <xdr:rowOff>167846</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66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12923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4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477</xdr:rowOff>
    </xdr:from>
    <xdr:to>
      <xdr:col>46</xdr:col>
      <xdr:colOff>38100</xdr:colOff>
      <xdr:row>55</xdr:row>
      <xdr:rowOff>102077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43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118604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20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146727</xdr:rowOff>
    </xdr:from>
    <xdr:to>
      <xdr:col>41</xdr:col>
      <xdr:colOff>101600</xdr:colOff>
      <xdr:row>56</xdr:row>
      <xdr:rowOff>76877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93404</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5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50688</xdr:rowOff>
    </xdr:from>
    <xdr:to>
      <xdr:col>36</xdr:col>
      <xdr:colOff>165100</xdr:colOff>
      <xdr:row>57</xdr:row>
      <xdr:rowOff>152288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143415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9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24744</xdr:rowOff>
    </xdr:from>
    <xdr:to>
      <xdr:col>55</xdr:col>
      <xdr:colOff>0</xdr:colOff>
      <xdr:row>78</xdr:row>
      <xdr:rowOff>61968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397844"/>
          <a:ext cx="8382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59758</xdr:rowOff>
    </xdr:from>
    <xdr:to>
      <xdr:col>50</xdr:col>
      <xdr:colOff>114300</xdr:colOff>
      <xdr:row>78</xdr:row>
      <xdr:rowOff>61968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747058"/>
          <a:ext cx="889000" cy="68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59758</xdr:rowOff>
    </xdr:from>
    <xdr:to>
      <xdr:col>45</xdr:col>
      <xdr:colOff>177800</xdr:colOff>
      <xdr:row>75</xdr:row>
      <xdr:rowOff>160031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747058"/>
          <a:ext cx="889000" cy="27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24617</xdr:rowOff>
    </xdr:from>
    <xdr:to>
      <xdr:col>46</xdr:col>
      <xdr:colOff>38100</xdr:colOff>
      <xdr:row>78</xdr:row>
      <xdr:rowOff>126217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9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117344</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49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160031</xdr:rowOff>
    </xdr:from>
    <xdr:to>
      <xdr:col>41</xdr:col>
      <xdr:colOff>50800</xdr:colOff>
      <xdr:row>78</xdr:row>
      <xdr:rowOff>101684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018781"/>
          <a:ext cx="889000" cy="45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15084</xdr:rowOff>
    </xdr:from>
    <xdr:to>
      <xdr:col>41</xdr:col>
      <xdr:colOff>101600</xdr:colOff>
      <xdr:row>78</xdr:row>
      <xdr:rowOff>116684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107811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57742</xdr:rowOff>
    </xdr:from>
    <xdr:to>
      <xdr:col>36</xdr:col>
      <xdr:colOff>165100</xdr:colOff>
      <xdr:row>78</xdr:row>
      <xdr:rowOff>159342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43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150469</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5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145394</xdr:rowOff>
    </xdr:from>
    <xdr:to>
      <xdr:col>55</xdr:col>
      <xdr:colOff>50800</xdr:colOff>
      <xdr:row>78</xdr:row>
      <xdr:rowOff>75544</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168271</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9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11168</xdr:rowOff>
    </xdr:from>
    <xdr:to>
      <xdr:col>50</xdr:col>
      <xdr:colOff>165100</xdr:colOff>
      <xdr:row>78</xdr:row>
      <xdr:rowOff>112768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38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129295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15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8958</xdr:rowOff>
    </xdr:from>
    <xdr:to>
      <xdr:col>46</xdr:col>
      <xdr:colOff>38100</xdr:colOff>
      <xdr:row>74</xdr:row>
      <xdr:rowOff>110558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6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72</xdr:row>
      <xdr:rowOff>127085</xdr:rowOff>
    </xdr:from>
    <xdr:ext cx="59901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50795" y="1247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109231</xdr:rowOff>
    </xdr:from>
    <xdr:to>
      <xdr:col>41</xdr:col>
      <xdr:colOff>101600</xdr:colOff>
      <xdr:row>76</xdr:row>
      <xdr:rowOff>39381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96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55908</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4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50884</xdr:rowOff>
    </xdr:from>
    <xdr:to>
      <xdr:col>36</xdr:col>
      <xdr:colOff>165100</xdr:colOff>
      <xdr:row>78</xdr:row>
      <xdr:rowOff>152484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42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169011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9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146265</xdr:rowOff>
    </xdr:from>
    <xdr:to>
      <xdr:col>55</xdr:col>
      <xdr:colOff>0</xdr:colOff>
      <xdr:row>98</xdr:row>
      <xdr:rowOff>43359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76915"/>
          <a:ext cx="838200" cy="6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43359</xdr:rowOff>
    </xdr:from>
    <xdr:to>
      <xdr:col>50</xdr:col>
      <xdr:colOff>114300</xdr:colOff>
      <xdr:row>98</xdr:row>
      <xdr:rowOff>80845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845459"/>
          <a:ext cx="889000" cy="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49518</xdr:rowOff>
    </xdr:from>
    <xdr:to>
      <xdr:col>45</xdr:col>
      <xdr:colOff>177800</xdr:colOff>
      <xdr:row>98</xdr:row>
      <xdr:rowOff>80845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851618"/>
          <a:ext cx="889000" cy="3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930</xdr:rowOff>
    </xdr:from>
    <xdr:to>
      <xdr:col>46</xdr:col>
      <xdr:colOff>38100</xdr:colOff>
      <xdr:row>97</xdr:row>
      <xdr:rowOff>102530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119057</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0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49518</xdr:rowOff>
    </xdr:from>
    <xdr:to>
      <xdr:col>41</xdr:col>
      <xdr:colOff>50800</xdr:colOff>
      <xdr:row>98</xdr:row>
      <xdr:rowOff>73969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51618"/>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33734</xdr:rowOff>
    </xdr:from>
    <xdr:to>
      <xdr:col>41</xdr:col>
      <xdr:colOff>101600</xdr:colOff>
      <xdr:row>97</xdr:row>
      <xdr:rowOff>135334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151861</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3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66201</xdr:rowOff>
    </xdr:from>
    <xdr:to>
      <xdr:col>36</xdr:col>
      <xdr:colOff>165100</xdr:colOff>
      <xdr:row>97</xdr:row>
      <xdr:rowOff>167801</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12878</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95465</xdr:rowOff>
    </xdr:from>
    <xdr:to>
      <xdr:col>55</xdr:col>
      <xdr:colOff>50800</xdr:colOff>
      <xdr:row>98</xdr:row>
      <xdr:rowOff>25615</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72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73892</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0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164009</xdr:rowOff>
    </xdr:from>
    <xdr:to>
      <xdr:col>50</xdr:col>
      <xdr:colOff>165100</xdr:colOff>
      <xdr:row>98</xdr:row>
      <xdr:rowOff>94159</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9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85286</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8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30045</xdr:rowOff>
    </xdr:from>
    <xdr:to>
      <xdr:col>46</xdr:col>
      <xdr:colOff>38100</xdr:colOff>
      <xdr:row>98</xdr:row>
      <xdr:rowOff>131645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83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122772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9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170168</xdr:rowOff>
    </xdr:from>
    <xdr:to>
      <xdr:col>41</xdr:col>
      <xdr:colOff>101600</xdr:colOff>
      <xdr:row>98</xdr:row>
      <xdr:rowOff>100318</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91445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89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23169</xdr:rowOff>
    </xdr:from>
    <xdr:to>
      <xdr:col>36</xdr:col>
      <xdr:colOff>165100</xdr:colOff>
      <xdr:row>98</xdr:row>
      <xdr:rowOff>124769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2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115896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1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39992</xdr:rowOff>
    </xdr:from>
    <xdr:to>
      <xdr:col>85</xdr:col>
      <xdr:colOff>127000</xdr:colOff>
      <xdr:row>37</xdr:row>
      <xdr:rowOff>72377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6383642"/>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72377</xdr:rowOff>
    </xdr:from>
    <xdr:to>
      <xdr:col>81</xdr:col>
      <xdr:colOff>50800</xdr:colOff>
      <xdr:row>38</xdr:row>
      <xdr:rowOff>80378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416027"/>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59347</xdr:rowOff>
    </xdr:from>
    <xdr:to>
      <xdr:col>76</xdr:col>
      <xdr:colOff>114300</xdr:colOff>
      <xdr:row>38</xdr:row>
      <xdr:rowOff>80378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574447"/>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72346</xdr:rowOff>
    </xdr:from>
    <xdr:to>
      <xdr:col>76</xdr:col>
      <xdr:colOff>165100</xdr:colOff>
      <xdr:row>38</xdr:row>
      <xdr:rowOff>2496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4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19023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25111" y="619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152749</xdr:rowOff>
    </xdr:from>
    <xdr:to>
      <xdr:col>71</xdr:col>
      <xdr:colOff>177800</xdr:colOff>
      <xdr:row>38</xdr:row>
      <xdr:rowOff>59347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496399"/>
          <a:ext cx="8890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13348</xdr:rowOff>
    </xdr:from>
    <xdr:to>
      <xdr:col>72</xdr:col>
      <xdr:colOff>38100</xdr:colOff>
      <xdr:row>38</xdr:row>
      <xdr:rowOff>114948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106075</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2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48171</xdr:rowOff>
    </xdr:from>
    <xdr:to>
      <xdr:col>67</xdr:col>
      <xdr:colOff>101600</xdr:colOff>
      <xdr:row>38</xdr:row>
      <xdr:rowOff>149771</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140898</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160642</xdr:rowOff>
    </xdr:from>
    <xdr:to>
      <xdr:col>85</xdr:col>
      <xdr:colOff>177800</xdr:colOff>
      <xdr:row>37</xdr:row>
      <xdr:rowOff>90792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3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12069</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1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21577</xdr:rowOff>
    </xdr:from>
    <xdr:to>
      <xdr:col>81</xdr:col>
      <xdr:colOff>101600</xdr:colOff>
      <xdr:row>37</xdr:row>
      <xdr:rowOff>123177</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3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139704</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1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29578</xdr:rowOff>
    </xdr:from>
    <xdr:to>
      <xdr:col>76</xdr:col>
      <xdr:colOff>165100</xdr:colOff>
      <xdr:row>38</xdr:row>
      <xdr:rowOff>131178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54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122305</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63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8547</xdr:rowOff>
    </xdr:from>
    <xdr:to>
      <xdr:col>72</xdr:col>
      <xdr:colOff>38100</xdr:colOff>
      <xdr:row>38</xdr:row>
      <xdr:rowOff>110147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126674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9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101949</xdr:rowOff>
    </xdr:from>
    <xdr:to>
      <xdr:col>67</xdr:col>
      <xdr:colOff>101600</xdr:colOff>
      <xdr:row>38</xdr:row>
      <xdr:rowOff>32099</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48626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2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77706</xdr:rowOff>
    </xdr:from>
    <xdr:to>
      <xdr:col>85</xdr:col>
      <xdr:colOff>127000</xdr:colOff>
      <xdr:row>75</xdr:row>
      <xdr:rowOff>42730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2422106"/>
          <a:ext cx="838200" cy="47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52272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53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77706</xdr:rowOff>
    </xdr:from>
    <xdr:to>
      <xdr:col>81</xdr:col>
      <xdr:colOff>50800</xdr:colOff>
      <xdr:row>75</xdr:row>
      <xdr:rowOff>88134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2422106"/>
          <a:ext cx="889000" cy="52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5354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3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168318</xdr:rowOff>
    </xdr:from>
    <xdr:to>
      <xdr:col>76</xdr:col>
      <xdr:colOff>114300</xdr:colOff>
      <xdr:row>75</xdr:row>
      <xdr:rowOff>88134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2512718"/>
          <a:ext cx="889000" cy="4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60086</xdr:rowOff>
    </xdr:from>
    <xdr:to>
      <xdr:col>76</xdr:col>
      <xdr:colOff>165100</xdr:colOff>
      <xdr:row>77</xdr:row>
      <xdr:rowOff>161686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6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152813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3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168318</xdr:rowOff>
    </xdr:from>
    <xdr:to>
      <xdr:col>71</xdr:col>
      <xdr:colOff>177800</xdr:colOff>
      <xdr:row>75</xdr:row>
      <xdr:rowOff>59647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2512718"/>
          <a:ext cx="889000" cy="40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54142</xdr:rowOff>
    </xdr:from>
    <xdr:to>
      <xdr:col>72</xdr:col>
      <xdr:colOff>38100</xdr:colOff>
      <xdr:row>77</xdr:row>
      <xdr:rowOff>155742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146869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34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50288</xdr:rowOff>
    </xdr:from>
    <xdr:to>
      <xdr:col>67</xdr:col>
      <xdr:colOff>101600</xdr:colOff>
      <xdr:row>77</xdr:row>
      <xdr:rowOff>151888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5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143015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34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163380</xdr:rowOff>
    </xdr:from>
    <xdr:to>
      <xdr:col>85</xdr:col>
      <xdr:colOff>177800</xdr:colOff>
      <xdr:row>75</xdr:row>
      <xdr:rowOff>93530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28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14807</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27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26906</xdr:rowOff>
    </xdr:from>
    <xdr:to>
      <xdr:col>81</xdr:col>
      <xdr:colOff>101600</xdr:colOff>
      <xdr:row>72</xdr:row>
      <xdr:rowOff>128506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237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145033</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214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37334</xdr:rowOff>
    </xdr:from>
    <xdr:to>
      <xdr:col>76</xdr:col>
      <xdr:colOff>165100</xdr:colOff>
      <xdr:row>75</xdr:row>
      <xdr:rowOff>138934</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289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155461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267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117518</xdr:rowOff>
    </xdr:from>
    <xdr:to>
      <xdr:col>72</xdr:col>
      <xdr:colOff>38100</xdr:colOff>
      <xdr:row>73</xdr:row>
      <xdr:rowOff>47668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24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64195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237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8847</xdr:rowOff>
    </xdr:from>
    <xdr:to>
      <xdr:col>67</xdr:col>
      <xdr:colOff>101600</xdr:colOff>
      <xdr:row>75</xdr:row>
      <xdr:rowOff>110447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28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126974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62719</xdr:rowOff>
    </xdr:from>
    <xdr:to>
      <xdr:col>85</xdr:col>
      <xdr:colOff>127000</xdr:colOff>
      <xdr:row>99</xdr:row>
      <xdr:rowOff>21228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64819"/>
          <a:ext cx="8382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114120</xdr:rowOff>
    </xdr:from>
    <xdr:to>
      <xdr:col>81</xdr:col>
      <xdr:colOff>50800</xdr:colOff>
      <xdr:row>99</xdr:row>
      <xdr:rowOff>21228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16220"/>
          <a:ext cx="8890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144493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0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99668</xdr:rowOff>
    </xdr:from>
    <xdr:to>
      <xdr:col>76</xdr:col>
      <xdr:colOff>114300</xdr:colOff>
      <xdr:row>98</xdr:row>
      <xdr:rowOff>114120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0176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52980</xdr:rowOff>
    </xdr:from>
    <xdr:to>
      <xdr:col>76</xdr:col>
      <xdr:colOff>165100</xdr:colOff>
      <xdr:row>98</xdr:row>
      <xdr:rowOff>154580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171107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99668</xdr:rowOff>
    </xdr:from>
    <xdr:to>
      <xdr:col>71</xdr:col>
      <xdr:colOff>177800</xdr:colOff>
      <xdr:row>98</xdr:row>
      <xdr:rowOff>148765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01768"/>
          <a:ext cx="889000" cy="4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83810</xdr:rowOff>
    </xdr:from>
    <xdr:to>
      <xdr:col>72</xdr:col>
      <xdr:colOff>38100</xdr:colOff>
      <xdr:row>99</xdr:row>
      <xdr:rowOff>13960</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8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5087</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97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94528</xdr:rowOff>
    </xdr:from>
    <xdr:to>
      <xdr:col>67</xdr:col>
      <xdr:colOff>101600</xdr:colOff>
      <xdr:row>99</xdr:row>
      <xdr:rowOff>24678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89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41205</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11919</xdr:rowOff>
    </xdr:from>
    <xdr:to>
      <xdr:col>85</xdr:col>
      <xdr:colOff>177800</xdr:colOff>
      <xdr:row>98</xdr:row>
      <xdr:rowOff>113519</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1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34796</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6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141878</xdr:rowOff>
    </xdr:from>
    <xdr:to>
      <xdr:col>81</xdr:col>
      <xdr:colOff>101600</xdr:colOff>
      <xdr:row>99</xdr:row>
      <xdr:rowOff>72028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4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63155</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703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63320</xdr:rowOff>
    </xdr:from>
    <xdr:to>
      <xdr:col>76</xdr:col>
      <xdr:colOff>165100</xdr:colOff>
      <xdr:row>98</xdr:row>
      <xdr:rowOff>164920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6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156047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95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48868</xdr:rowOff>
    </xdr:from>
    <xdr:to>
      <xdr:col>72</xdr:col>
      <xdr:colOff>38100</xdr:colOff>
      <xdr:row>98</xdr:row>
      <xdr:rowOff>150468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166995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2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97965</xdr:rowOff>
    </xdr:from>
    <xdr:to>
      <xdr:col>67</xdr:col>
      <xdr:colOff>101600</xdr:colOff>
      <xdr:row>99</xdr:row>
      <xdr:rowOff>28115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19242</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9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44412</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730962"/>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3289</xdr:rowOff>
    </xdr:from>
    <xdr:to>
      <xdr:col>107</xdr:col>
      <xdr:colOff>101600</xdr:colOff>
      <xdr:row>38</xdr:row>
      <xdr:rowOff>104889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121416</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9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43612</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39560</xdr:rowOff>
    </xdr:from>
    <xdr:to>
      <xdr:col>102</xdr:col>
      <xdr:colOff>165100</xdr:colOff>
      <xdr:row>38</xdr:row>
      <xdr:rowOff>141160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157687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2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54039</xdr:rowOff>
    </xdr:from>
    <xdr:to>
      <xdr:col>98</xdr:col>
      <xdr:colOff>38100</xdr:colOff>
      <xdr:row>38</xdr:row>
      <xdr:rowOff>155639</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165062</xdr:rowOff>
    </xdr:from>
    <xdr:to>
      <xdr:col>116</xdr:col>
      <xdr:colOff>114300</xdr:colOff>
      <xdr:row>39</xdr:row>
      <xdr:rowOff>95212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79989</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50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164262</xdr:rowOff>
    </xdr:from>
    <xdr:to>
      <xdr:col>98</xdr:col>
      <xdr:colOff>38100</xdr:colOff>
      <xdr:row>39</xdr:row>
      <xdr:rowOff>94412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85539</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99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162465</xdr:rowOff>
    </xdr:from>
    <xdr:to>
      <xdr:col>116</xdr:col>
      <xdr:colOff>63500</xdr:colOff>
      <xdr:row>58</xdr:row>
      <xdr:rowOff>163341</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06565"/>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163341</xdr:rowOff>
    </xdr:from>
    <xdr:to>
      <xdr:col>111</xdr:col>
      <xdr:colOff>177800</xdr:colOff>
      <xdr:row>59</xdr:row>
      <xdr:rowOff>4921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0434300" y="10107441"/>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4921</xdr:rowOff>
    </xdr:from>
    <xdr:to>
      <xdr:col>107</xdr:col>
      <xdr:colOff>50800</xdr:colOff>
      <xdr:row>59</xdr:row>
      <xdr:rowOff>17704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9545300" y="10120471"/>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31541</xdr:rowOff>
    </xdr:from>
    <xdr:to>
      <xdr:col>107</xdr:col>
      <xdr:colOff>101600</xdr:colOff>
      <xdr:row>58</xdr:row>
      <xdr:rowOff>133141</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149668</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5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15628</xdr:rowOff>
    </xdr:from>
    <xdr:to>
      <xdr:col>102</xdr:col>
      <xdr:colOff>114300</xdr:colOff>
      <xdr:row>59</xdr:row>
      <xdr:rowOff>17704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31178"/>
          <a:ext cx="889000" cy="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72898</xdr:rowOff>
    </xdr:from>
    <xdr:to>
      <xdr:col>102</xdr:col>
      <xdr:colOff>165100</xdr:colOff>
      <xdr:row>59</xdr:row>
      <xdr:rowOff>3048</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19575</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72936</xdr:rowOff>
    </xdr:from>
    <xdr:to>
      <xdr:col>98</xdr:col>
      <xdr:colOff>38100</xdr:colOff>
      <xdr:row>59</xdr:row>
      <xdr:rowOff>3086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19613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9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111665</xdr:rowOff>
    </xdr:from>
    <xdr:to>
      <xdr:col>116</xdr:col>
      <xdr:colOff>114300</xdr:colOff>
      <xdr:row>59</xdr:row>
      <xdr:rowOff>41815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5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46106</xdr:rowOff>
    </xdr:from>
    <xdr:ext cx="469744"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999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112541</xdr:rowOff>
    </xdr:from>
    <xdr:to>
      <xdr:col>112</xdr:col>
      <xdr:colOff>38100</xdr:colOff>
      <xdr:row>59</xdr:row>
      <xdr:rowOff>42691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33818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125571</xdr:rowOff>
    </xdr:from>
    <xdr:to>
      <xdr:col>107</xdr:col>
      <xdr:colOff>101600</xdr:colOff>
      <xdr:row>59</xdr:row>
      <xdr:rowOff>55721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46848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138354</xdr:rowOff>
    </xdr:from>
    <xdr:to>
      <xdr:col>102</xdr:col>
      <xdr:colOff>165100</xdr:colOff>
      <xdr:row>59</xdr:row>
      <xdr:rowOff>68504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59631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7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136278</xdr:rowOff>
    </xdr:from>
    <xdr:to>
      <xdr:col>98</xdr:col>
      <xdr:colOff>38100</xdr:colOff>
      <xdr:row>59</xdr:row>
      <xdr:rowOff>66428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57555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7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131521</xdr:rowOff>
    </xdr:from>
    <xdr:to>
      <xdr:col>116</xdr:col>
      <xdr:colOff>63500</xdr:colOff>
      <xdr:row>75</xdr:row>
      <xdr:rowOff>146329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2990271"/>
          <a:ext cx="838200" cy="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146329</xdr:rowOff>
    </xdr:from>
    <xdr:to>
      <xdr:col>111</xdr:col>
      <xdr:colOff>177800</xdr:colOff>
      <xdr:row>76</xdr:row>
      <xdr:rowOff>13449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05079"/>
          <a:ext cx="889000" cy="3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13449</xdr:rowOff>
    </xdr:from>
    <xdr:to>
      <xdr:col>107</xdr:col>
      <xdr:colOff>50800</xdr:colOff>
      <xdr:row>76</xdr:row>
      <xdr:rowOff>30099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43649"/>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52133</xdr:rowOff>
    </xdr:from>
    <xdr:to>
      <xdr:col>107</xdr:col>
      <xdr:colOff>101600</xdr:colOff>
      <xdr:row>77</xdr:row>
      <xdr:rowOff>153733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144860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18822</xdr:rowOff>
    </xdr:from>
    <xdr:to>
      <xdr:col>102</xdr:col>
      <xdr:colOff>114300</xdr:colOff>
      <xdr:row>76</xdr:row>
      <xdr:rowOff>30099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656300" y="13049022"/>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148044</xdr:rowOff>
    </xdr:from>
    <xdr:to>
      <xdr:col>102</xdr:col>
      <xdr:colOff>165100</xdr:colOff>
      <xdr:row>77</xdr:row>
      <xdr:rowOff>78194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69321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7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137998</xdr:rowOff>
    </xdr:from>
    <xdr:to>
      <xdr:col>98</xdr:col>
      <xdr:colOff>38100</xdr:colOff>
      <xdr:row>77</xdr:row>
      <xdr:rowOff>68148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59275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80721</xdr:rowOff>
    </xdr:from>
    <xdr:to>
      <xdr:col>116</xdr:col>
      <xdr:colOff>114300</xdr:colOff>
      <xdr:row>76</xdr:row>
      <xdr:rowOff>10871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3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103598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7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95529</xdr:rowOff>
    </xdr:from>
    <xdr:to>
      <xdr:col>112</xdr:col>
      <xdr:colOff>38100</xdr:colOff>
      <xdr:row>76</xdr:row>
      <xdr:rowOff>25679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42206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134100</xdr:rowOff>
    </xdr:from>
    <xdr:to>
      <xdr:col>107</xdr:col>
      <xdr:colOff>101600</xdr:colOff>
      <xdr:row>76</xdr:row>
      <xdr:rowOff>64250</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80777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150749</xdr:rowOff>
    </xdr:from>
    <xdr:to>
      <xdr:col>102</xdr:col>
      <xdr:colOff>165100</xdr:colOff>
      <xdr:row>76</xdr:row>
      <xdr:rowOff>80899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97426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8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139471</xdr:rowOff>
    </xdr:from>
    <xdr:to>
      <xdr:col>98</xdr:col>
      <xdr:colOff>38100</xdr:colOff>
      <xdr:row>76</xdr:row>
      <xdr:rowOff>69621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99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86148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7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類似団体平均を大きく上回っているのは、災害復旧事業、物件費、公債費、扶助費、繰出金である。公債費、繰出金については、近年増加傾向にある物件費、扶助費とともに、恒常的に類似団体平均を上回っている歳出である。</a:t>
          </a:r>
          <a:endParaRPr lang="ja-JP" altLang="ja-JP" sz="1400">
            <a:effectLst/>
          </a:endParaRPr>
        </a:p>
        <a:p>
          <a:r>
            <a:rPr kumimoji="1" lang="ja-JP" altLang="en-US" sz="1100">
              <a:solidFill>
                <a:schemeClr val="dk1"/>
              </a:solidFill>
              <a:effectLst/>
              <a:latin typeface="+mn-lt"/>
              <a:ea typeface="+mn-ea"/>
              <a:cs typeface="+mn-cs"/>
            </a:rPr>
            <a:t>扶助費は令和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年度に実施した子育て世帯臨時特別給付金給付事業の影響もあり、前年と比較し減少しているが、他団体と比較すると高い水準となっている。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災害復旧事業や防災施設整備等による借入が続いたため高い水準となっている。令和元年度、</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年度には地方債の繰上償還を実施しているが、状況は変わっていない。</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繰出金は、下水道事業における建設費に伴う起債償還金への繰出金が主な増要因となっており、資本費平準化債の活用により平準化を行っているところであるが、依然として高い水準にある。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物件費は、新型コロナウイルス関連経費（ワクチン接種、地域応援券）等があり、近年の上昇は臨時的なものと考えられるが、システム経費等その他経常経費も上昇傾向にある。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災害復旧費は、</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月豪雨、</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月台風の影響により、令和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年度より増加した。</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22,134
21,789
268.24
17,991,132
17,013,889
842,638
8,939,529
18,591,592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68.0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124155</xdr:rowOff>
    </xdr:from>
    <xdr:to>
      <xdr:col>24</xdr:col>
      <xdr:colOff>63500</xdr:colOff>
      <xdr:row>36</xdr:row>
      <xdr:rowOff>153797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296355"/>
          <a:ext cx="838200" cy="2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139319</xdr:rowOff>
    </xdr:from>
    <xdr:to>
      <xdr:col>19</xdr:col>
      <xdr:colOff>177800</xdr:colOff>
      <xdr:row>36</xdr:row>
      <xdr:rowOff>153797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11519"/>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129032</xdr:rowOff>
    </xdr:from>
    <xdr:to>
      <xdr:col>15</xdr:col>
      <xdr:colOff>50800</xdr:colOff>
      <xdr:row>36</xdr:row>
      <xdr:rowOff>139319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0123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125552</xdr:rowOff>
    </xdr:from>
    <xdr:to>
      <xdr:col>15</xdr:col>
      <xdr:colOff>101600</xdr:colOff>
      <xdr:row>37</xdr:row>
      <xdr:rowOff>55702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46829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129032</xdr:rowOff>
    </xdr:from>
    <xdr:to>
      <xdr:col>10</xdr:col>
      <xdr:colOff>114300</xdr:colOff>
      <xdr:row>36</xdr:row>
      <xdr:rowOff>136728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01232"/>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110312</xdr:rowOff>
    </xdr:from>
    <xdr:to>
      <xdr:col>10</xdr:col>
      <xdr:colOff>165100</xdr:colOff>
      <xdr:row>37</xdr:row>
      <xdr:rowOff>40462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31589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117932</xdr:rowOff>
    </xdr:from>
    <xdr:to>
      <xdr:col>6</xdr:col>
      <xdr:colOff>38100</xdr:colOff>
      <xdr:row>37</xdr:row>
      <xdr:rowOff>48082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39209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73355</xdr:rowOff>
    </xdr:from>
    <xdr:to>
      <xdr:col>24</xdr:col>
      <xdr:colOff>114300</xdr:colOff>
      <xdr:row>37</xdr:row>
      <xdr:rowOff>3505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96232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6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102997</xdr:rowOff>
    </xdr:from>
    <xdr:to>
      <xdr:col>20</xdr:col>
      <xdr:colOff>38100</xdr:colOff>
      <xdr:row>37</xdr:row>
      <xdr:rowOff>33147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7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49674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050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88519</xdr:rowOff>
    </xdr:from>
    <xdr:to>
      <xdr:col>15</xdr:col>
      <xdr:colOff>101600</xdr:colOff>
      <xdr:row>37</xdr:row>
      <xdr:rowOff>18669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35196</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03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78232</xdr:rowOff>
    </xdr:from>
    <xdr:to>
      <xdr:col>10</xdr:col>
      <xdr:colOff>165100</xdr:colOff>
      <xdr:row>37</xdr:row>
      <xdr:rowOff>8382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5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24909</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02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85928</xdr:rowOff>
    </xdr:from>
    <xdr:to>
      <xdr:col>6</xdr:col>
      <xdr:colOff>38100</xdr:colOff>
      <xdr:row>37</xdr:row>
      <xdr:rowOff>16078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32605</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0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149067</xdr:rowOff>
    </xdr:from>
    <xdr:to>
      <xdr:col>24</xdr:col>
      <xdr:colOff>63500</xdr:colOff>
      <xdr:row>57</xdr:row>
      <xdr:rowOff>152309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21717"/>
          <a:ext cx="838200" cy="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14789</xdr:rowOff>
    </xdr:from>
    <xdr:to>
      <xdr:col>19</xdr:col>
      <xdr:colOff>177800</xdr:colOff>
      <xdr:row>57</xdr:row>
      <xdr:rowOff>152309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615989"/>
          <a:ext cx="889000" cy="30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14789</xdr:rowOff>
    </xdr:from>
    <xdr:to>
      <xdr:col>15</xdr:col>
      <xdr:colOff>50800</xdr:colOff>
      <xdr:row>57</xdr:row>
      <xdr:rowOff>100072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15989"/>
          <a:ext cx="889000" cy="25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118144</xdr:rowOff>
    </xdr:from>
    <xdr:to>
      <xdr:col>15</xdr:col>
      <xdr:colOff>101600</xdr:colOff>
      <xdr:row>57</xdr:row>
      <xdr:rowOff>48294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39421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100072</xdr:rowOff>
    </xdr:from>
    <xdr:to>
      <xdr:col>10</xdr:col>
      <xdr:colOff>114300</xdr:colOff>
      <xdr:row>58</xdr:row>
      <xdr:rowOff>35527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72722"/>
          <a:ext cx="889000" cy="10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1733</xdr:rowOff>
    </xdr:from>
    <xdr:to>
      <xdr:col>10</xdr:col>
      <xdr:colOff>165100</xdr:colOff>
      <xdr:row>58</xdr:row>
      <xdr:rowOff>103333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4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94460</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10490</xdr:rowOff>
    </xdr:from>
    <xdr:to>
      <xdr:col>6</xdr:col>
      <xdr:colOff>38100</xdr:colOff>
      <xdr:row>58</xdr:row>
      <xdr:rowOff>112090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103217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1004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98267</xdr:rowOff>
    </xdr:from>
    <xdr:to>
      <xdr:col>24</xdr:col>
      <xdr:colOff>114300</xdr:colOff>
      <xdr:row>58</xdr:row>
      <xdr:rowOff>28417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7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121144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2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101509</xdr:rowOff>
    </xdr:from>
    <xdr:to>
      <xdr:col>20</xdr:col>
      <xdr:colOff>38100</xdr:colOff>
      <xdr:row>58</xdr:row>
      <xdr:rowOff>31659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48186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4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135439</xdr:rowOff>
    </xdr:from>
    <xdr:to>
      <xdr:col>15</xdr:col>
      <xdr:colOff>101600</xdr:colOff>
      <xdr:row>56</xdr:row>
      <xdr:rowOff>65589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5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82116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40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49272</xdr:rowOff>
    </xdr:from>
    <xdr:to>
      <xdr:col>10</xdr:col>
      <xdr:colOff>165100</xdr:colOff>
      <xdr:row>57</xdr:row>
      <xdr:rowOff>150872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167399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9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156177</xdr:rowOff>
    </xdr:from>
    <xdr:to>
      <xdr:col>6</xdr:col>
      <xdr:colOff>38100</xdr:colOff>
      <xdr:row>58</xdr:row>
      <xdr:rowOff>86327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102854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70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114791</xdr:rowOff>
    </xdr:from>
    <xdr:to>
      <xdr:col>24</xdr:col>
      <xdr:colOff>63500</xdr:colOff>
      <xdr:row>74</xdr:row>
      <xdr:rowOff>168887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2802091"/>
          <a:ext cx="838200" cy="5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114791</xdr:rowOff>
    </xdr:from>
    <xdr:to>
      <xdr:col>19</xdr:col>
      <xdr:colOff>177800</xdr:colOff>
      <xdr:row>75</xdr:row>
      <xdr:rowOff>69378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802091"/>
          <a:ext cx="889000" cy="12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69378</xdr:rowOff>
    </xdr:from>
    <xdr:to>
      <xdr:col>15</xdr:col>
      <xdr:colOff>50800</xdr:colOff>
      <xdr:row>75</xdr:row>
      <xdr:rowOff>121101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928128"/>
          <a:ext cx="889000" cy="5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131319</xdr:rowOff>
    </xdr:from>
    <xdr:to>
      <xdr:col>15</xdr:col>
      <xdr:colOff>101600</xdr:colOff>
      <xdr:row>76</xdr:row>
      <xdr:rowOff>61469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52596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8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121101</xdr:rowOff>
    </xdr:from>
    <xdr:to>
      <xdr:col>10</xdr:col>
      <xdr:colOff>114300</xdr:colOff>
      <xdr:row>75</xdr:row>
      <xdr:rowOff>143773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79851"/>
          <a:ext cx="8890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152611</xdr:rowOff>
    </xdr:from>
    <xdr:to>
      <xdr:col>10</xdr:col>
      <xdr:colOff>165100</xdr:colOff>
      <xdr:row>76</xdr:row>
      <xdr:rowOff>82761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73888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0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15945</xdr:rowOff>
    </xdr:from>
    <xdr:to>
      <xdr:col>6</xdr:col>
      <xdr:colOff>38100</xdr:colOff>
      <xdr:row>76</xdr:row>
      <xdr:rowOff>117545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108672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118087</xdr:rowOff>
    </xdr:from>
    <xdr:to>
      <xdr:col>24</xdr:col>
      <xdr:colOff>114300</xdr:colOff>
      <xdr:row>75</xdr:row>
      <xdr:rowOff>48237</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80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140964</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656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63991</xdr:rowOff>
    </xdr:from>
    <xdr:to>
      <xdr:col>20</xdr:col>
      <xdr:colOff>38100</xdr:colOff>
      <xdr:row>74</xdr:row>
      <xdr:rowOff>165591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7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10668</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5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18578</xdr:rowOff>
    </xdr:from>
    <xdr:to>
      <xdr:col>15</xdr:col>
      <xdr:colOff>101600</xdr:colOff>
      <xdr:row>75</xdr:row>
      <xdr:rowOff>120178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8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136705</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65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70301</xdr:rowOff>
    </xdr:from>
    <xdr:to>
      <xdr:col>10</xdr:col>
      <xdr:colOff>165100</xdr:colOff>
      <xdr:row>76</xdr:row>
      <xdr:rowOff>451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9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16978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70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92973</xdr:rowOff>
    </xdr:from>
    <xdr:to>
      <xdr:col>6</xdr:col>
      <xdr:colOff>38100</xdr:colOff>
      <xdr:row>76</xdr:row>
      <xdr:rowOff>23124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2951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39650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7928</xdr:rowOff>
    </xdr:from>
    <xdr:to>
      <xdr:col>24</xdr:col>
      <xdr:colOff>63500</xdr:colOff>
      <xdr:row>97</xdr:row>
      <xdr:rowOff>35975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38578"/>
          <a:ext cx="838200" cy="2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7928</xdr:rowOff>
    </xdr:from>
    <xdr:to>
      <xdr:col>19</xdr:col>
      <xdr:colOff>177800</xdr:colOff>
      <xdr:row>97</xdr:row>
      <xdr:rowOff>101354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38578"/>
          <a:ext cx="889000" cy="9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64127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9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96755</xdr:rowOff>
    </xdr:from>
    <xdr:to>
      <xdr:col>15</xdr:col>
      <xdr:colOff>50800</xdr:colOff>
      <xdr:row>97</xdr:row>
      <xdr:rowOff>101354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27405"/>
          <a:ext cx="889000" cy="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151439</xdr:rowOff>
    </xdr:from>
    <xdr:to>
      <xdr:col>15</xdr:col>
      <xdr:colOff>101600</xdr:colOff>
      <xdr:row>97</xdr:row>
      <xdr:rowOff>81589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98116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64511</xdr:rowOff>
    </xdr:from>
    <xdr:to>
      <xdr:col>10</xdr:col>
      <xdr:colOff>114300</xdr:colOff>
      <xdr:row>97</xdr:row>
      <xdr:rowOff>96755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695161"/>
          <a:ext cx="889000" cy="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32161</xdr:rowOff>
    </xdr:from>
    <xdr:to>
      <xdr:col>10</xdr:col>
      <xdr:colOff>165100</xdr:colOff>
      <xdr:row>97</xdr:row>
      <xdr:rowOff>133761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6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150288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57294</xdr:rowOff>
    </xdr:from>
    <xdr:to>
      <xdr:col>6</xdr:col>
      <xdr:colOff>38100</xdr:colOff>
      <xdr:row>97</xdr:row>
      <xdr:rowOff>158894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8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150021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8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156625</xdr:rowOff>
    </xdr:from>
    <xdr:to>
      <xdr:col>24</xdr:col>
      <xdr:colOff>114300</xdr:colOff>
      <xdr:row>97</xdr:row>
      <xdr:rowOff>86775</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135052</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9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128578</xdr:rowOff>
    </xdr:from>
    <xdr:to>
      <xdr:col>20</xdr:col>
      <xdr:colOff>38100</xdr:colOff>
      <xdr:row>97</xdr:row>
      <xdr:rowOff>58728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8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75255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50554</xdr:rowOff>
    </xdr:from>
    <xdr:to>
      <xdr:col>15</xdr:col>
      <xdr:colOff>101600</xdr:colOff>
      <xdr:row>97</xdr:row>
      <xdr:rowOff>152154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143281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45955</xdr:rowOff>
    </xdr:from>
    <xdr:to>
      <xdr:col>10</xdr:col>
      <xdr:colOff>165100</xdr:colOff>
      <xdr:row>97</xdr:row>
      <xdr:rowOff>147555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138682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6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13711</xdr:rowOff>
    </xdr:from>
    <xdr:to>
      <xdr:col>6</xdr:col>
      <xdr:colOff>38100</xdr:colOff>
      <xdr:row>97</xdr:row>
      <xdr:rowOff>115311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131838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4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80645</xdr:rowOff>
    </xdr:from>
    <xdr:to>
      <xdr:col>55</xdr:col>
      <xdr:colOff>0</xdr:colOff>
      <xdr:row>37</xdr:row>
      <xdr:rowOff>94742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424295"/>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94742</xdr:rowOff>
    </xdr:from>
    <xdr:to>
      <xdr:col>50</xdr:col>
      <xdr:colOff>114300</xdr:colOff>
      <xdr:row>38</xdr:row>
      <xdr:rowOff>36640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438392"/>
          <a:ext cx="889000" cy="1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115143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36640</xdr:rowOff>
    </xdr:from>
    <xdr:to>
      <xdr:col>45</xdr:col>
      <xdr:colOff>177800</xdr:colOff>
      <xdr:row>38</xdr:row>
      <xdr:rowOff>146558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51740"/>
          <a:ext cx="889000" cy="1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18034</xdr:rowOff>
    </xdr:from>
    <xdr:to>
      <xdr:col>46</xdr:col>
      <xdr:colOff>38100</xdr:colOff>
      <xdr:row>38</xdr:row>
      <xdr:rowOff>119634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110761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110744</xdr:rowOff>
    </xdr:from>
    <xdr:to>
      <xdr:col>41</xdr:col>
      <xdr:colOff>50800</xdr:colOff>
      <xdr:row>38</xdr:row>
      <xdr:rowOff>146558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25844"/>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14033</xdr:rowOff>
    </xdr:from>
    <xdr:to>
      <xdr:col>41</xdr:col>
      <xdr:colOff>101600</xdr:colOff>
      <xdr:row>38</xdr:row>
      <xdr:rowOff>115633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132161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04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32131</xdr:rowOff>
    </xdr:from>
    <xdr:to>
      <xdr:col>36</xdr:col>
      <xdr:colOff>165100</xdr:colOff>
      <xdr:row>38</xdr:row>
      <xdr:rowOff>133731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150258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2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29845</xdr:rowOff>
    </xdr:from>
    <xdr:to>
      <xdr:col>55</xdr:col>
      <xdr:colOff>50800</xdr:colOff>
      <xdr:row>37</xdr:row>
      <xdr:rowOff>131445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37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52722</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224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43942</xdr:rowOff>
    </xdr:from>
    <xdr:to>
      <xdr:col>50</xdr:col>
      <xdr:colOff>165100</xdr:colOff>
      <xdr:row>37</xdr:row>
      <xdr:rowOff>145542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38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162069</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16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157290</xdr:rowOff>
    </xdr:from>
    <xdr:to>
      <xdr:col>46</xdr:col>
      <xdr:colOff>38100</xdr:colOff>
      <xdr:row>38</xdr:row>
      <xdr:rowOff>87440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103967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276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95758</xdr:rowOff>
    </xdr:from>
    <xdr:to>
      <xdr:col>41</xdr:col>
      <xdr:colOff>101600</xdr:colOff>
      <xdr:row>39</xdr:row>
      <xdr:rowOff>25908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17035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59944</xdr:rowOff>
    </xdr:from>
    <xdr:to>
      <xdr:col>36</xdr:col>
      <xdr:colOff>165100</xdr:colOff>
      <xdr:row>38</xdr:row>
      <xdr:rowOff>161544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7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152671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67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56642</xdr:rowOff>
    </xdr:from>
    <xdr:to>
      <xdr:col>55</xdr:col>
      <xdr:colOff>0</xdr:colOff>
      <xdr:row>56</xdr:row>
      <xdr:rowOff>153512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57842"/>
          <a:ext cx="838200" cy="9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125355</xdr:rowOff>
    </xdr:from>
    <xdr:to>
      <xdr:col>50</xdr:col>
      <xdr:colOff>114300</xdr:colOff>
      <xdr:row>56</xdr:row>
      <xdr:rowOff>153512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26555"/>
          <a:ext cx="889000" cy="2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125355</xdr:rowOff>
    </xdr:from>
    <xdr:to>
      <xdr:col>45</xdr:col>
      <xdr:colOff>177800</xdr:colOff>
      <xdr:row>57</xdr:row>
      <xdr:rowOff>3359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26555"/>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143345</xdr:rowOff>
    </xdr:from>
    <xdr:to>
      <xdr:col>46</xdr:col>
      <xdr:colOff>38100</xdr:colOff>
      <xdr:row>57</xdr:row>
      <xdr:rowOff>73495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4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64622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42869</xdr:rowOff>
    </xdr:from>
    <xdr:to>
      <xdr:col>41</xdr:col>
      <xdr:colOff>50800</xdr:colOff>
      <xdr:row>57</xdr:row>
      <xdr:rowOff>3359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644069"/>
          <a:ext cx="889000" cy="13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168643</xdr:rowOff>
    </xdr:from>
    <xdr:to>
      <xdr:col>41</xdr:col>
      <xdr:colOff>101600</xdr:colOff>
      <xdr:row>57</xdr:row>
      <xdr:rowOff>98793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89920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31445</xdr:rowOff>
    </xdr:from>
    <xdr:to>
      <xdr:col>36</xdr:col>
      <xdr:colOff>165100</xdr:colOff>
      <xdr:row>57</xdr:row>
      <xdr:rowOff>133045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124172</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5842</xdr:rowOff>
    </xdr:from>
    <xdr:to>
      <xdr:col>55</xdr:col>
      <xdr:colOff>50800</xdr:colOff>
      <xdr:row>56</xdr:row>
      <xdr:rowOff>107442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0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28719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5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102712</xdr:rowOff>
    </xdr:from>
    <xdr:to>
      <xdr:col>50</xdr:col>
      <xdr:colOff>165100</xdr:colOff>
      <xdr:row>57</xdr:row>
      <xdr:rowOff>32862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49389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7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74555</xdr:rowOff>
    </xdr:from>
    <xdr:to>
      <xdr:col>46</xdr:col>
      <xdr:colOff>38100</xdr:colOff>
      <xdr:row>57</xdr:row>
      <xdr:rowOff>4705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21232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45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124009</xdr:rowOff>
    </xdr:from>
    <xdr:to>
      <xdr:col>41</xdr:col>
      <xdr:colOff>101600</xdr:colOff>
      <xdr:row>57</xdr:row>
      <xdr:rowOff>54159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70686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0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163519</xdr:rowOff>
    </xdr:from>
    <xdr:to>
      <xdr:col>36</xdr:col>
      <xdr:colOff>165100</xdr:colOff>
      <xdr:row>56</xdr:row>
      <xdr:rowOff>93669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9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110196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3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161499</xdr:rowOff>
    </xdr:from>
    <xdr:to>
      <xdr:col>55</xdr:col>
      <xdr:colOff>0</xdr:colOff>
      <xdr:row>77</xdr:row>
      <xdr:rowOff>170748</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63149"/>
          <a:ext cx="8382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161499</xdr:rowOff>
    </xdr:from>
    <xdr:to>
      <xdr:col>50</xdr:col>
      <xdr:colOff>114300</xdr:colOff>
      <xdr:row>78</xdr:row>
      <xdr:rowOff>69520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63149"/>
          <a:ext cx="889000" cy="7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69520</xdr:rowOff>
    </xdr:from>
    <xdr:to>
      <xdr:col>45</xdr:col>
      <xdr:colOff>177800</xdr:colOff>
      <xdr:row>78</xdr:row>
      <xdr:rowOff>91909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42620"/>
          <a:ext cx="889000" cy="2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126126</xdr:rowOff>
    </xdr:from>
    <xdr:to>
      <xdr:col>46</xdr:col>
      <xdr:colOff>38100</xdr:colOff>
      <xdr:row>78</xdr:row>
      <xdr:rowOff>56276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2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72803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0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65007</xdr:rowOff>
    </xdr:from>
    <xdr:to>
      <xdr:col>41</xdr:col>
      <xdr:colOff>50800</xdr:colOff>
      <xdr:row>78</xdr:row>
      <xdr:rowOff>91909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38107"/>
          <a:ext cx="889000" cy="2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285</xdr:rowOff>
    </xdr:from>
    <xdr:to>
      <xdr:col>41</xdr:col>
      <xdr:colOff>101600</xdr:colOff>
      <xdr:row>78</xdr:row>
      <xdr:rowOff>101885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7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118412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4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19794</xdr:rowOff>
    </xdr:from>
    <xdr:to>
      <xdr:col>36</xdr:col>
      <xdr:colOff>165100</xdr:colOff>
      <xdr:row>78</xdr:row>
      <xdr:rowOff>121394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112521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119948</xdr:rowOff>
    </xdr:from>
    <xdr:to>
      <xdr:col>55</xdr:col>
      <xdr:colOff>50800</xdr:colOff>
      <xdr:row>78</xdr:row>
      <xdr:rowOff>50098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2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79325</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0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110699</xdr:rowOff>
    </xdr:from>
    <xdr:to>
      <xdr:col>50</xdr:col>
      <xdr:colOff>165100</xdr:colOff>
      <xdr:row>78</xdr:row>
      <xdr:rowOff>40849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57376</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18720</xdr:rowOff>
    </xdr:from>
    <xdr:to>
      <xdr:col>46</xdr:col>
      <xdr:colOff>38100</xdr:colOff>
      <xdr:row>78</xdr:row>
      <xdr:rowOff>120320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111447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4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41109</xdr:rowOff>
    </xdr:from>
    <xdr:to>
      <xdr:col>41</xdr:col>
      <xdr:colOff>101600</xdr:colOff>
      <xdr:row>78</xdr:row>
      <xdr:rowOff>142709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133836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50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14207</xdr:rowOff>
    </xdr:from>
    <xdr:to>
      <xdr:col>36</xdr:col>
      <xdr:colOff>165100</xdr:colOff>
      <xdr:row>78</xdr:row>
      <xdr:rowOff>115807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8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132334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6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89833</xdr:rowOff>
    </xdr:from>
    <xdr:to>
      <xdr:col>55</xdr:col>
      <xdr:colOff>0</xdr:colOff>
      <xdr:row>97</xdr:row>
      <xdr:rowOff>84646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549033"/>
          <a:ext cx="838200" cy="16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84646</xdr:rowOff>
    </xdr:from>
    <xdr:to>
      <xdr:col>50</xdr:col>
      <xdr:colOff>114300</xdr:colOff>
      <xdr:row>97</xdr:row>
      <xdr:rowOff>131471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715296"/>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133614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76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131471</xdr:rowOff>
    </xdr:from>
    <xdr:to>
      <xdr:col>45</xdr:col>
      <xdr:colOff>177800</xdr:colOff>
      <xdr:row>97</xdr:row>
      <xdr:rowOff>142607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762121"/>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156344</xdr:rowOff>
    </xdr:from>
    <xdr:to>
      <xdr:col>46</xdr:col>
      <xdr:colOff>38100</xdr:colOff>
      <xdr:row>97</xdr:row>
      <xdr:rowOff>86494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103021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9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142607</xdr:rowOff>
    </xdr:from>
    <xdr:to>
      <xdr:col>41</xdr:col>
      <xdr:colOff>50800</xdr:colOff>
      <xdr:row>97</xdr:row>
      <xdr:rowOff>143455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77325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23462</xdr:rowOff>
    </xdr:from>
    <xdr:to>
      <xdr:col>41</xdr:col>
      <xdr:colOff>101600</xdr:colOff>
      <xdr:row>97</xdr:row>
      <xdr:rowOff>125062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141589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28184</xdr:rowOff>
    </xdr:from>
    <xdr:to>
      <xdr:col>36</xdr:col>
      <xdr:colOff>165100</xdr:colOff>
      <xdr:row>97</xdr:row>
      <xdr:rowOff>129784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146311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39033</xdr:rowOff>
    </xdr:from>
    <xdr:to>
      <xdr:col>55</xdr:col>
      <xdr:colOff>50800</xdr:colOff>
      <xdr:row>96</xdr:row>
      <xdr:rowOff>140633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49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61910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34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33846</xdr:rowOff>
    </xdr:from>
    <xdr:to>
      <xdr:col>50</xdr:col>
      <xdr:colOff>165100</xdr:colOff>
      <xdr:row>97</xdr:row>
      <xdr:rowOff>135446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6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151973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43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80671</xdr:rowOff>
    </xdr:from>
    <xdr:to>
      <xdr:col>46</xdr:col>
      <xdr:colOff>38100</xdr:colOff>
      <xdr:row>98</xdr:row>
      <xdr:rowOff>10821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7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1948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8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91807</xdr:rowOff>
    </xdr:from>
    <xdr:to>
      <xdr:col>41</xdr:col>
      <xdr:colOff>101600</xdr:colOff>
      <xdr:row>98</xdr:row>
      <xdr:rowOff>21957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72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13084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81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92655</xdr:rowOff>
    </xdr:from>
    <xdr:to>
      <xdr:col>36</xdr:col>
      <xdr:colOff>165100</xdr:colOff>
      <xdr:row>98</xdr:row>
      <xdr:rowOff>22805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13932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1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13284</xdr:rowOff>
    </xdr:from>
    <xdr:to>
      <xdr:col>85</xdr:col>
      <xdr:colOff>127000</xdr:colOff>
      <xdr:row>36</xdr:row>
      <xdr:rowOff>34087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5481300" y="6185484"/>
          <a:ext cx="838200" cy="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40886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213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44412</xdr:rowOff>
    </xdr:from>
    <xdr:to>
      <xdr:col>81</xdr:col>
      <xdr:colOff>50800</xdr:colOff>
      <xdr:row>36</xdr:row>
      <xdr:rowOff>13284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5873712"/>
          <a:ext cx="889000" cy="31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161663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33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44412</xdr:rowOff>
    </xdr:from>
    <xdr:to>
      <xdr:col>76</xdr:col>
      <xdr:colOff>114300</xdr:colOff>
      <xdr:row>35</xdr:row>
      <xdr:rowOff>7550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5873712"/>
          <a:ext cx="889000" cy="13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32779</xdr:rowOff>
    </xdr:from>
    <xdr:to>
      <xdr:col>76</xdr:col>
      <xdr:colOff>165100</xdr:colOff>
      <xdr:row>36</xdr:row>
      <xdr:rowOff>134379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0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125506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29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7550</xdr:rowOff>
    </xdr:from>
    <xdr:to>
      <xdr:col>71</xdr:col>
      <xdr:colOff>177800</xdr:colOff>
      <xdr:row>36</xdr:row>
      <xdr:rowOff>45936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008300"/>
          <a:ext cx="889000" cy="20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70688</xdr:rowOff>
    </xdr:from>
    <xdr:to>
      <xdr:col>72</xdr:col>
      <xdr:colOff>38100</xdr:colOff>
      <xdr:row>37</xdr:row>
      <xdr:rowOff>838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4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163415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33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91853</xdr:rowOff>
    </xdr:from>
    <xdr:to>
      <xdr:col>67</xdr:col>
      <xdr:colOff>101600</xdr:colOff>
      <xdr:row>37</xdr:row>
      <xdr:rowOff>22003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13130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35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154737</xdr:rowOff>
    </xdr:from>
    <xdr:to>
      <xdr:col>85</xdr:col>
      <xdr:colOff>177800</xdr:colOff>
      <xdr:row>36</xdr:row>
      <xdr:rowOff>84887</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1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6164</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00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133934</xdr:rowOff>
    </xdr:from>
    <xdr:to>
      <xdr:col>81</xdr:col>
      <xdr:colOff>101600</xdr:colOff>
      <xdr:row>36</xdr:row>
      <xdr:rowOff>64084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1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80611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9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165062</xdr:rowOff>
    </xdr:from>
    <xdr:to>
      <xdr:col>76</xdr:col>
      <xdr:colOff>165100</xdr:colOff>
      <xdr:row>34</xdr:row>
      <xdr:rowOff>95212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582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111739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559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128200</xdr:rowOff>
    </xdr:from>
    <xdr:to>
      <xdr:col>72</xdr:col>
      <xdr:colOff>38100</xdr:colOff>
      <xdr:row>35</xdr:row>
      <xdr:rowOff>58350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59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74877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573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166586</xdr:rowOff>
    </xdr:from>
    <xdr:to>
      <xdr:col>67</xdr:col>
      <xdr:colOff>101600</xdr:colOff>
      <xdr:row>36</xdr:row>
      <xdr:rowOff>96736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1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113263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85330</xdr:rowOff>
    </xdr:from>
    <xdr:to>
      <xdr:col>85</xdr:col>
      <xdr:colOff>127000</xdr:colOff>
      <xdr:row>57</xdr:row>
      <xdr:rowOff>105419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857980"/>
          <a:ext cx="838200" cy="2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63484</xdr:rowOff>
    </xdr:from>
    <xdr:to>
      <xdr:col>81</xdr:col>
      <xdr:colOff>50800</xdr:colOff>
      <xdr:row>57</xdr:row>
      <xdr:rowOff>105419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836134"/>
          <a:ext cx="889000" cy="4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63484</xdr:rowOff>
    </xdr:from>
    <xdr:to>
      <xdr:col>76</xdr:col>
      <xdr:colOff>114300</xdr:colOff>
      <xdr:row>57</xdr:row>
      <xdr:rowOff>75784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36134"/>
          <a:ext cx="889000" cy="1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142849</xdr:rowOff>
    </xdr:from>
    <xdr:to>
      <xdr:col>76</xdr:col>
      <xdr:colOff>165100</xdr:colOff>
      <xdr:row>57</xdr:row>
      <xdr:rowOff>72999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89526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1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75784</xdr:rowOff>
    </xdr:from>
    <xdr:to>
      <xdr:col>71</xdr:col>
      <xdr:colOff>177800</xdr:colOff>
      <xdr:row>57</xdr:row>
      <xdr:rowOff>128901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48434"/>
          <a:ext cx="889000" cy="5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169733</xdr:rowOff>
    </xdr:from>
    <xdr:to>
      <xdr:col>72</xdr:col>
      <xdr:colOff>38100</xdr:colOff>
      <xdr:row>57</xdr:row>
      <xdr:rowOff>99883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116410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31599</xdr:rowOff>
    </xdr:from>
    <xdr:to>
      <xdr:col>67</xdr:col>
      <xdr:colOff>101600</xdr:colOff>
      <xdr:row>57</xdr:row>
      <xdr:rowOff>133199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149726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34530</xdr:rowOff>
    </xdr:from>
    <xdr:to>
      <xdr:col>85</xdr:col>
      <xdr:colOff>177800</xdr:colOff>
      <xdr:row>57</xdr:row>
      <xdr:rowOff>136130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0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120907</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2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54619</xdr:rowOff>
    </xdr:from>
    <xdr:to>
      <xdr:col>81</xdr:col>
      <xdr:colOff>101600</xdr:colOff>
      <xdr:row>57</xdr:row>
      <xdr:rowOff>156219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147346</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12684</xdr:rowOff>
    </xdr:from>
    <xdr:to>
      <xdr:col>76</xdr:col>
      <xdr:colOff>165100</xdr:colOff>
      <xdr:row>57</xdr:row>
      <xdr:rowOff>114284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105411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24984</xdr:rowOff>
    </xdr:from>
    <xdr:to>
      <xdr:col>72</xdr:col>
      <xdr:colOff>38100</xdr:colOff>
      <xdr:row>57</xdr:row>
      <xdr:rowOff>126584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117711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89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78101</xdr:rowOff>
    </xdr:from>
    <xdr:to>
      <xdr:col>67</xdr:col>
      <xdr:colOff>101600</xdr:colOff>
      <xdr:row>58</xdr:row>
      <xdr:rowOff>8251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170828</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4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39993</xdr:rowOff>
    </xdr:from>
    <xdr:to>
      <xdr:col>85</xdr:col>
      <xdr:colOff>127000</xdr:colOff>
      <xdr:row>77</xdr:row>
      <xdr:rowOff>72377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5481300" y="13241643"/>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72377</xdr:rowOff>
    </xdr:from>
    <xdr:to>
      <xdr:col>81</xdr:col>
      <xdr:colOff>50800</xdr:colOff>
      <xdr:row>78</xdr:row>
      <xdr:rowOff>80378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74027"/>
          <a:ext cx="889000" cy="17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59347</xdr:rowOff>
    </xdr:from>
    <xdr:to>
      <xdr:col>76</xdr:col>
      <xdr:colOff>114300</xdr:colOff>
      <xdr:row>78</xdr:row>
      <xdr:rowOff>80378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32447"/>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72346</xdr:rowOff>
    </xdr:from>
    <xdr:to>
      <xdr:col>76</xdr:col>
      <xdr:colOff>165100</xdr:colOff>
      <xdr:row>78</xdr:row>
      <xdr:rowOff>2496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19023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4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152749</xdr:rowOff>
    </xdr:from>
    <xdr:to>
      <xdr:col>71</xdr:col>
      <xdr:colOff>177800</xdr:colOff>
      <xdr:row>78</xdr:row>
      <xdr:rowOff>59347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54399"/>
          <a:ext cx="8890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13348</xdr:rowOff>
    </xdr:from>
    <xdr:to>
      <xdr:col>72</xdr:col>
      <xdr:colOff>38100</xdr:colOff>
      <xdr:row>78</xdr:row>
      <xdr:rowOff>114948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106075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7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48171</xdr:rowOff>
    </xdr:from>
    <xdr:to>
      <xdr:col>67</xdr:col>
      <xdr:colOff>101600</xdr:colOff>
      <xdr:row>78</xdr:row>
      <xdr:rowOff>149771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140898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160643</xdr:rowOff>
    </xdr:from>
    <xdr:to>
      <xdr:col>85</xdr:col>
      <xdr:colOff>177800</xdr:colOff>
      <xdr:row>77</xdr:row>
      <xdr:rowOff>90793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1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12070</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0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21577</xdr:rowOff>
    </xdr:from>
    <xdr:to>
      <xdr:col>81</xdr:col>
      <xdr:colOff>101600</xdr:colOff>
      <xdr:row>77</xdr:row>
      <xdr:rowOff>123177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2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139704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9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29578</xdr:rowOff>
    </xdr:from>
    <xdr:to>
      <xdr:col>76</xdr:col>
      <xdr:colOff>165100</xdr:colOff>
      <xdr:row>78</xdr:row>
      <xdr:rowOff>131178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122305</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8547</xdr:rowOff>
    </xdr:from>
    <xdr:to>
      <xdr:col>72</xdr:col>
      <xdr:colOff>38100</xdr:colOff>
      <xdr:row>78</xdr:row>
      <xdr:rowOff>110147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126674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101949</xdr:rowOff>
    </xdr:from>
    <xdr:to>
      <xdr:col>67</xdr:col>
      <xdr:colOff>101600</xdr:colOff>
      <xdr:row>78</xdr:row>
      <xdr:rowOff>32099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48626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77705</xdr:rowOff>
    </xdr:from>
    <xdr:to>
      <xdr:col>85</xdr:col>
      <xdr:colOff>127000</xdr:colOff>
      <xdr:row>95</xdr:row>
      <xdr:rowOff>42731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5851105"/>
          <a:ext cx="838200" cy="47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52272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682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77705</xdr:rowOff>
    </xdr:from>
    <xdr:to>
      <xdr:col>81</xdr:col>
      <xdr:colOff>50800</xdr:colOff>
      <xdr:row>95</xdr:row>
      <xdr:rowOff>88134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5851105"/>
          <a:ext cx="889000" cy="5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80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168318</xdr:rowOff>
    </xdr:from>
    <xdr:to>
      <xdr:col>76</xdr:col>
      <xdr:colOff>114300</xdr:colOff>
      <xdr:row>95</xdr:row>
      <xdr:rowOff>88134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5941718"/>
          <a:ext cx="889000" cy="4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60086</xdr:rowOff>
    </xdr:from>
    <xdr:to>
      <xdr:col>76</xdr:col>
      <xdr:colOff>165100</xdr:colOff>
      <xdr:row>97</xdr:row>
      <xdr:rowOff>161686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69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152813</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78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168318</xdr:rowOff>
    </xdr:from>
    <xdr:to>
      <xdr:col>71</xdr:col>
      <xdr:colOff>177800</xdr:colOff>
      <xdr:row>95</xdr:row>
      <xdr:rowOff>59646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5941718"/>
          <a:ext cx="889000" cy="40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53499</xdr:rowOff>
    </xdr:from>
    <xdr:to>
      <xdr:col>72</xdr:col>
      <xdr:colOff>38100</xdr:colOff>
      <xdr:row>97</xdr:row>
      <xdr:rowOff>155099</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6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146226</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77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50256</xdr:rowOff>
    </xdr:from>
    <xdr:to>
      <xdr:col>67</xdr:col>
      <xdr:colOff>101600</xdr:colOff>
      <xdr:row>97</xdr:row>
      <xdr:rowOff>151856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68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142983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77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163381</xdr:rowOff>
    </xdr:from>
    <xdr:to>
      <xdr:col>85</xdr:col>
      <xdr:colOff>177800</xdr:colOff>
      <xdr:row>95</xdr:row>
      <xdr:rowOff>93531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27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14808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13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26905</xdr:rowOff>
    </xdr:from>
    <xdr:to>
      <xdr:col>81</xdr:col>
      <xdr:colOff>101600</xdr:colOff>
      <xdr:row>92</xdr:row>
      <xdr:rowOff>128505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58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145032</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181795" y="15575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37334</xdr:rowOff>
    </xdr:from>
    <xdr:to>
      <xdr:col>76</xdr:col>
      <xdr:colOff>165100</xdr:colOff>
      <xdr:row>95</xdr:row>
      <xdr:rowOff>138934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32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155461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10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117518</xdr:rowOff>
    </xdr:from>
    <xdr:to>
      <xdr:col>72</xdr:col>
      <xdr:colOff>38100</xdr:colOff>
      <xdr:row>93</xdr:row>
      <xdr:rowOff>47668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589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64195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03795" y="1566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8846</xdr:rowOff>
    </xdr:from>
    <xdr:to>
      <xdr:col>67</xdr:col>
      <xdr:colOff>101600</xdr:colOff>
      <xdr:row>95</xdr:row>
      <xdr:rowOff>110446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126973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7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146050</xdr:rowOff>
    </xdr:from>
    <xdr:to>
      <xdr:col>107</xdr:col>
      <xdr:colOff>101600</xdr:colOff>
      <xdr:row>39</xdr:row>
      <xdr:rowOff>76200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92727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138811</xdr:rowOff>
    </xdr:from>
    <xdr:to>
      <xdr:col>102</xdr:col>
      <xdr:colOff>165100</xdr:colOff>
      <xdr:row>39</xdr:row>
      <xdr:rowOff>68961</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5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85488</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29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126238</xdr:rowOff>
    </xdr:from>
    <xdr:to>
      <xdr:col>98</xdr:col>
      <xdr:colOff>38100</xdr:colOff>
      <xdr:row>39</xdr:row>
      <xdr:rowOff>56388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72915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年度に類似団体平均を大きく上回っているのは、民生費、公債費である。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民生費は私立保育所委託費や障がい福祉サービス費等が恒常的に高い数値にあることに加え、新型コロナ・物価高騰対策による各種給付金により近年はさらに増加傾向にある。</a:t>
          </a:r>
          <a:endParaRPr lang="ja-JP" altLang="ja-JP" sz="1400">
            <a:effectLst/>
          </a:endParaRPr>
        </a:p>
        <a:p>
          <a:r>
            <a:rPr kumimoji="1" lang="ja-JP" altLang="en-US" sz="1100">
              <a:solidFill>
                <a:schemeClr val="dk1"/>
              </a:solidFill>
              <a:effectLst/>
              <a:latin typeface="+mn-lt"/>
              <a:ea typeface="+mn-ea"/>
              <a:cs typeface="+mn-cs"/>
            </a:rPr>
            <a:t>土木費については、防災複合施設建設や、市営住宅建設により事業費が大きく増加している。</a:t>
          </a:r>
          <a:r>
            <a:rPr kumimoji="1" lang="ja-JP" altLang="ja-JP" sz="1100">
              <a:solidFill>
                <a:schemeClr val="dk1"/>
              </a:solidFill>
              <a:effectLst/>
              <a:latin typeface="+mn-lt"/>
              <a:ea typeface="+mn-ea"/>
              <a:cs typeface="+mn-cs"/>
            </a:rPr>
            <a:t>労働費については、国の受託事業により雇用の場創出に向けた取り組みを令和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年度から実施しており、大きく増加している。</a:t>
          </a:r>
          <a:endParaRPr lang="ja-JP" altLang="ja-JP" sz="1400">
            <a:effectLst/>
          </a:endParaRPr>
        </a:p>
        <a:p>
          <a:r>
            <a:rPr kumimoji="1" lang="ja-JP" altLang="ja-JP" sz="1100">
              <a:solidFill>
                <a:schemeClr val="dk1"/>
              </a:solidFill>
              <a:effectLst/>
              <a:latin typeface="+mn-lt"/>
              <a:ea typeface="+mn-ea"/>
              <a:cs typeface="+mn-cs"/>
            </a:rPr>
            <a:t>公債費は、</a:t>
          </a:r>
          <a:r>
            <a:rPr kumimoji="1" lang="ja-JP" altLang="en-US" sz="1100">
              <a:solidFill>
                <a:schemeClr val="dk1"/>
              </a:solidFill>
              <a:effectLst/>
              <a:latin typeface="+mn-lt"/>
              <a:ea typeface="+mn-ea"/>
              <a:cs typeface="+mn-cs"/>
            </a:rPr>
            <a:t>災害復旧事業や防災施設整備等による借入が続き、類似団体平均を恒常的に上回っている。令和元年度、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地方債の繰上償還</a:t>
          </a:r>
          <a:r>
            <a:rPr kumimoji="1" lang="ja-JP" altLang="en-US" sz="1100">
              <a:solidFill>
                <a:schemeClr val="dk1"/>
              </a:solidFill>
              <a:effectLst/>
              <a:latin typeface="+mn-lt"/>
              <a:ea typeface="+mn-ea"/>
              <a:cs typeface="+mn-cs"/>
            </a:rPr>
            <a:t>を実施しているが、依然として高い水準となっている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今後も大型事業を予定しているため、新規借入の縮減に努めると同時に、更なる繰上償還を検討する必要がある。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20</a:t>
          </a:r>
          <a:r>
            <a:rPr kumimoji="1" lang="ja-JP" altLang="ja-JP" sz="1050">
              <a:solidFill>
                <a:schemeClr val="dk1"/>
              </a:solidFill>
              <a:effectLst/>
              <a:latin typeface="+mn-lt"/>
              <a:ea typeface="+mn-ea"/>
              <a:cs typeface="+mn-cs"/>
            </a:rPr>
            <a:t>年度以降、適切な財源確保と歳出の精査により財政調整基金の取り崩しをせず、実質収支も黒字の財政運営を継続している。令和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実質収支が前年度比</a:t>
          </a:r>
          <a:r>
            <a:rPr kumimoji="1" lang="en-US" altLang="ja-JP" sz="1050">
              <a:solidFill>
                <a:schemeClr val="dk1"/>
              </a:solidFill>
              <a:effectLst/>
              <a:latin typeface="+mn-lt"/>
              <a:ea typeface="+mn-ea"/>
              <a:cs typeface="+mn-cs"/>
            </a:rPr>
            <a:t>216</a:t>
          </a:r>
          <a:r>
            <a:rPr kumimoji="1" lang="ja-JP" altLang="en-US" sz="1050">
              <a:solidFill>
                <a:schemeClr val="dk1"/>
              </a:solidFill>
              <a:effectLst/>
              <a:latin typeface="+mn-lt"/>
              <a:ea typeface="+mn-ea"/>
              <a:cs typeface="+mn-cs"/>
            </a:rPr>
            <a:t>百万円増となったため、標準財政規模比も</a:t>
          </a:r>
          <a:r>
            <a:rPr kumimoji="1" lang="en-US" altLang="ja-JP" sz="1050">
              <a:solidFill>
                <a:schemeClr val="dk1"/>
              </a:solidFill>
              <a:effectLst/>
              <a:latin typeface="+mn-lt"/>
              <a:ea typeface="+mn-ea"/>
              <a:cs typeface="+mn-cs"/>
            </a:rPr>
            <a:t>2.61</a:t>
          </a:r>
          <a:r>
            <a:rPr kumimoji="1" lang="ja-JP" altLang="en-US" sz="1050">
              <a:solidFill>
                <a:schemeClr val="dk1"/>
              </a:solidFill>
              <a:effectLst/>
              <a:latin typeface="+mn-lt"/>
              <a:ea typeface="+mn-ea"/>
              <a:cs typeface="+mn-cs"/>
            </a:rPr>
            <a:t>ポイントと大幅に上昇した。実質単年度収支は、令和</a:t>
          </a:r>
          <a:r>
            <a:rPr kumimoji="1" lang="en-US" altLang="ja-JP" sz="1050">
              <a:solidFill>
                <a:schemeClr val="dk1"/>
              </a:solidFill>
              <a:effectLst/>
              <a:latin typeface="+mn-lt"/>
              <a:ea typeface="+mn-ea"/>
              <a:cs typeface="+mn-cs"/>
            </a:rPr>
            <a:t>3</a:t>
          </a:r>
          <a:r>
            <a:rPr kumimoji="1" lang="ja-JP" altLang="en-US" sz="1050">
              <a:solidFill>
                <a:schemeClr val="dk1"/>
              </a:solidFill>
              <a:effectLst/>
              <a:latin typeface="+mn-lt"/>
              <a:ea typeface="+mn-ea"/>
              <a:cs typeface="+mn-cs"/>
            </a:rPr>
            <a:t>年度に</a:t>
          </a:r>
          <a:r>
            <a:rPr kumimoji="1" lang="en-US" altLang="ja-JP" sz="1050">
              <a:solidFill>
                <a:schemeClr val="dk1"/>
              </a:solidFill>
              <a:effectLst/>
              <a:latin typeface="+mn-lt"/>
              <a:ea typeface="+mn-ea"/>
              <a:cs typeface="+mn-cs"/>
            </a:rPr>
            <a:t>1071</a:t>
          </a:r>
          <a:r>
            <a:rPr kumimoji="1" lang="ja-JP" altLang="en-US" sz="1050">
              <a:solidFill>
                <a:schemeClr val="dk1"/>
              </a:solidFill>
              <a:effectLst/>
              <a:latin typeface="+mn-lt"/>
              <a:ea typeface="+mn-ea"/>
              <a:cs typeface="+mn-cs"/>
            </a:rPr>
            <a:t>百万円の繰上償還を行ったことが影響し、その反動で、令和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年度は標準財政規模比で</a:t>
          </a:r>
          <a:r>
            <a:rPr kumimoji="1" lang="en-US" altLang="ja-JP" sz="1050">
              <a:solidFill>
                <a:schemeClr val="dk1"/>
              </a:solidFill>
              <a:effectLst/>
              <a:latin typeface="+mn-lt"/>
              <a:ea typeface="+mn-ea"/>
              <a:cs typeface="+mn-cs"/>
            </a:rPr>
            <a:t>9.69</a:t>
          </a:r>
          <a:r>
            <a:rPr kumimoji="1" lang="ja-JP" altLang="en-US" sz="1050">
              <a:solidFill>
                <a:schemeClr val="dk1"/>
              </a:solidFill>
              <a:effectLst/>
              <a:latin typeface="+mn-lt"/>
              <a:ea typeface="+mn-ea"/>
              <a:cs typeface="+mn-cs"/>
            </a:rPr>
            <a:t>ポイント減少した。</a:t>
          </a:r>
          <a:endParaRPr kumimoji="1" lang="en-US" altLang="ja-JP" sz="1050">
            <a:solidFill>
              <a:schemeClr val="dk1"/>
            </a:solidFill>
            <a:effectLst/>
            <a:latin typeface="+mn-lt"/>
            <a:ea typeface="+mn-ea"/>
            <a:cs typeface="+mn-cs"/>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人口減少による</a:t>
          </a:r>
          <a:r>
            <a:rPr kumimoji="1" lang="ja-JP" altLang="ja-JP" sz="1050">
              <a:solidFill>
                <a:schemeClr val="dk1"/>
              </a:solidFill>
              <a:effectLst/>
              <a:latin typeface="+mn-lt"/>
              <a:ea typeface="+mn-ea"/>
              <a:cs typeface="+mn-cs"/>
            </a:rPr>
            <a:t>市税等収入や普通交付税の減額により財政運営が厳しくなる状況を踏まえ、歳入の確保と経費削減に努め、実質収支の黒字の維持、単年度収支の黒字決算となるよう財政体質を構築していく。</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年度決算において、特別会計では一般会計や基金からの繰り入れをしているため、赤字額は発生していない。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一般会計においては、形式収支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、実質収支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+216</a:t>
          </a:r>
          <a:r>
            <a:rPr kumimoji="1" lang="ja-JP" altLang="en-US" sz="1100">
              <a:solidFill>
                <a:schemeClr val="dk1"/>
              </a:solidFill>
              <a:effectLst/>
              <a:latin typeface="+mn-lt"/>
              <a:ea typeface="+mn-ea"/>
              <a:cs typeface="+mn-cs"/>
            </a:rPr>
            <a:t>百万円）いずれも前年度と比較し</a:t>
          </a:r>
          <a:r>
            <a:rPr kumimoji="1" lang="ja-JP" altLang="ja-JP" sz="1100">
              <a:solidFill>
                <a:schemeClr val="dk1"/>
              </a:solidFill>
              <a:effectLst/>
              <a:latin typeface="+mn-lt"/>
              <a:ea typeface="+mn-ea"/>
              <a:cs typeface="+mn-cs"/>
            </a:rPr>
            <a:t>増加した。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公共下水道事業特別会計及び農業集落排水事業特別</a:t>
          </a:r>
          <a:r>
            <a:rPr kumimoji="1" lang="ja-JP" altLang="ja-JP" sz="1100">
              <a:solidFill>
                <a:schemeClr val="dk1"/>
              </a:solidFill>
              <a:effectLst/>
              <a:latin typeface="+mn-lt"/>
              <a:ea typeface="+mn-ea"/>
              <a:cs typeface="+mn-cs"/>
            </a:rPr>
            <a:t>会計は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年度から公営企業会計に移行したため、令和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年度においては、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日で会計を閉鎖しており、例年の出納閉鎖内の支出が次年度支出となったため、令和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年度黒字額が増加している。</a:t>
          </a:r>
          <a:endParaRPr lang="ja-JP" altLang="ja-JP" sz="1400">
            <a:effectLst/>
          </a:endParaRPr>
        </a:p>
        <a:p>
          <a:r>
            <a:rPr kumimoji="1" lang="ja-JP" altLang="ja-JP" sz="1100">
              <a:solidFill>
                <a:schemeClr val="dk1"/>
              </a:solidFill>
              <a:effectLst/>
              <a:latin typeface="+mn-lt"/>
              <a:ea typeface="+mn-ea"/>
              <a:cs typeface="+mn-cs"/>
            </a:rPr>
            <a:t>　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17991132</v>
      </c>
      <c r="BO4" s="371"/>
      <c r="BP4" s="371"/>
      <c r="BQ4" s="371"/>
      <c r="BR4" s="371"/>
      <c r="BS4" s="371"/>
      <c r="BT4" s="371"/>
      <c r="BU4" s="372"/>
      <c r="BV4" s="370">
        <v>18637775</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9.4</v>
      </c>
      <c r="CU4" s="377"/>
      <c r="CV4" s="377"/>
      <c r="CW4" s="377"/>
      <c r="CX4" s="377"/>
      <c r="CY4" s="377"/>
      <c r="CZ4" s="377"/>
      <c r="DA4" s="378"/>
      <c r="DB4" s="376">
        <v>6.8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17013889</v>
      </c>
      <c r="BO5" s="408"/>
      <c r="BP5" s="408"/>
      <c r="BQ5" s="408"/>
      <c r="BR5" s="408"/>
      <c r="BS5" s="408"/>
      <c r="BT5" s="408"/>
      <c r="BU5" s="409"/>
      <c r="BV5" s="407">
        <v>17840449</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92.7</v>
      </c>
      <c r="CU5" s="405"/>
      <c r="CV5" s="405"/>
      <c r="CW5" s="405"/>
      <c r="CX5" s="405"/>
      <c r="CY5" s="405"/>
      <c r="CZ5" s="405"/>
      <c r="DA5" s="406"/>
      <c r="DB5" s="404">
        <v>89.7</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106</v>
      </c>
      <c r="AV6" s="440"/>
      <c r="AW6" s="440"/>
      <c r="AX6" s="440"/>
      <c r="AY6" s="441" t="s">
        <v>107</v>
      </c>
      <c r="AZ6" s="442"/>
      <c r="BA6" s="442"/>
      <c r="BB6" s="442"/>
      <c r="BC6" s="442"/>
      <c r="BD6" s="442"/>
      <c r="BE6" s="442"/>
      <c r="BF6" s="442"/>
      <c r="BG6" s="442"/>
      <c r="BH6" s="442"/>
      <c r="BI6" s="442"/>
      <c r="BJ6" s="442"/>
      <c r="BK6" s="442"/>
      <c r="BL6" s="442"/>
      <c r="BM6" s="443"/>
      <c r="BN6" s="407">
        <v>977243</v>
      </c>
      <c r="BO6" s="408"/>
      <c r="BP6" s="408"/>
      <c r="BQ6" s="408"/>
      <c r="BR6" s="408"/>
      <c r="BS6" s="408"/>
      <c r="BT6" s="408"/>
      <c r="BU6" s="409"/>
      <c r="BV6" s="407">
        <v>797326</v>
      </c>
      <c r="BW6" s="408"/>
      <c r="BX6" s="408"/>
      <c r="BY6" s="408"/>
      <c r="BZ6" s="408"/>
      <c r="CA6" s="408"/>
      <c r="CB6" s="408"/>
      <c r="CC6" s="409"/>
      <c r="CD6" s="410" t="s">
        <v>108</v>
      </c>
      <c r="CE6" s="411"/>
      <c r="CF6" s="411"/>
      <c r="CG6" s="411"/>
      <c r="CH6" s="411"/>
      <c r="CI6" s="411"/>
      <c r="CJ6" s="411"/>
      <c r="CK6" s="411"/>
      <c r="CL6" s="411"/>
      <c r="CM6" s="411"/>
      <c r="CN6" s="411"/>
      <c r="CO6" s="411"/>
      <c r="CP6" s="411"/>
      <c r="CQ6" s="411"/>
      <c r="CR6" s="411"/>
      <c r="CS6" s="412"/>
      <c r="CT6" s="444">
        <v>93.7</v>
      </c>
      <c r="CU6" s="445"/>
      <c r="CV6" s="445"/>
      <c r="CW6" s="445"/>
      <c r="CX6" s="445"/>
      <c r="CY6" s="445"/>
      <c r="CZ6" s="445"/>
      <c r="DA6" s="446"/>
      <c r="DB6" s="444">
        <v>92.4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109</v>
      </c>
      <c r="AN7" s="437"/>
      <c r="AO7" s="437"/>
      <c r="AP7" s="437"/>
      <c r="AQ7" s="437"/>
      <c r="AR7" s="437"/>
      <c r="AS7" s="437"/>
      <c r="AT7" s="438"/>
      <c r="AU7" s="439" t="s">
        <v>110</v>
      </c>
      <c r="AV7" s="440"/>
      <c r="AW7" s="440"/>
      <c r="AX7" s="440"/>
      <c r="AY7" s="441" t="s">
        <v>111</v>
      </c>
      <c r="AZ7" s="442"/>
      <c r="BA7" s="442"/>
      <c r="BB7" s="442"/>
      <c r="BC7" s="442"/>
      <c r="BD7" s="442"/>
      <c r="BE7" s="442"/>
      <c r="BF7" s="442"/>
      <c r="BG7" s="442"/>
      <c r="BH7" s="442"/>
      <c r="BI7" s="442"/>
      <c r="BJ7" s="442"/>
      <c r="BK7" s="442"/>
      <c r="BL7" s="442"/>
      <c r="BM7" s="443"/>
      <c r="BN7" s="407">
        <v>134605</v>
      </c>
      <c r="BO7" s="408"/>
      <c r="BP7" s="408"/>
      <c r="BQ7" s="408"/>
      <c r="BR7" s="408"/>
      <c r="BS7" s="408"/>
      <c r="BT7" s="408"/>
      <c r="BU7" s="409"/>
      <c r="BV7" s="407">
        <v>170930</v>
      </c>
      <c r="BW7" s="408"/>
      <c r="BX7" s="408"/>
      <c r="BY7" s="408"/>
      <c r="BZ7" s="408"/>
      <c r="CA7" s="408"/>
      <c r="CB7" s="408"/>
      <c r="CC7" s="409"/>
      <c r="CD7" s="410" t="s">
        <v>112</v>
      </c>
      <c r="CE7" s="411"/>
      <c r="CF7" s="411"/>
      <c r="CG7" s="411"/>
      <c r="CH7" s="411"/>
      <c r="CI7" s="411"/>
      <c r="CJ7" s="411"/>
      <c r="CK7" s="411"/>
      <c r="CL7" s="411"/>
      <c r="CM7" s="411"/>
      <c r="CN7" s="411"/>
      <c r="CO7" s="411"/>
      <c r="CP7" s="411"/>
      <c r="CQ7" s="411"/>
      <c r="CR7" s="411"/>
      <c r="CS7" s="412"/>
      <c r="CT7" s="407">
        <v>8939529</v>
      </c>
      <c r="CU7" s="408"/>
      <c r="CV7" s="408"/>
      <c r="CW7" s="408"/>
      <c r="CX7" s="408"/>
      <c r="CY7" s="408"/>
      <c r="CZ7" s="408"/>
      <c r="DA7" s="409"/>
      <c r="DB7" s="407">
        <v>9188394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113</v>
      </c>
      <c r="AN8" s="437"/>
      <c r="AO8" s="437"/>
      <c r="AP8" s="437"/>
      <c r="AQ8" s="437"/>
      <c r="AR8" s="437"/>
      <c r="AS8" s="437"/>
      <c r="AT8" s="438"/>
      <c r="AU8" s="439" t="s">
        <v>114</v>
      </c>
      <c r="AV8" s="440"/>
      <c r="AW8" s="440"/>
      <c r="AX8" s="440"/>
      <c r="AY8" s="441" t="s">
        <v>115</v>
      </c>
      <c r="AZ8" s="442"/>
      <c r="BA8" s="442"/>
      <c r="BB8" s="442"/>
      <c r="BC8" s="442"/>
      <c r="BD8" s="442"/>
      <c r="BE8" s="442"/>
      <c r="BF8" s="442"/>
      <c r="BG8" s="442"/>
      <c r="BH8" s="442"/>
      <c r="BI8" s="442"/>
      <c r="BJ8" s="442"/>
      <c r="BK8" s="442"/>
      <c r="BL8" s="442"/>
      <c r="BM8" s="443"/>
      <c r="BN8" s="407">
        <v>842638</v>
      </c>
      <c r="BO8" s="408"/>
      <c r="BP8" s="408"/>
      <c r="BQ8" s="408"/>
      <c r="BR8" s="408"/>
      <c r="BS8" s="408"/>
      <c r="BT8" s="408"/>
      <c r="BU8" s="409"/>
      <c r="BV8" s="407">
        <v>626396</v>
      </c>
      <c r="BW8" s="408"/>
      <c r="BX8" s="408"/>
      <c r="BY8" s="408"/>
      <c r="BZ8" s="408"/>
      <c r="CA8" s="408"/>
      <c r="CB8" s="408"/>
      <c r="CC8" s="409"/>
      <c r="CD8" s="410" t="s">
        <v>116</v>
      </c>
      <c r="CE8" s="411"/>
      <c r="CF8" s="411"/>
      <c r="CG8" s="411"/>
      <c r="CH8" s="411"/>
      <c r="CI8" s="411"/>
      <c r="CJ8" s="411"/>
      <c r="CK8" s="411"/>
      <c r="CL8" s="411"/>
      <c r="CM8" s="411"/>
      <c r="CN8" s="411"/>
      <c r="CO8" s="411"/>
      <c r="CP8" s="411"/>
      <c r="CQ8" s="411"/>
      <c r="CR8" s="411"/>
      <c r="CS8" s="412"/>
      <c r="CT8" s="447">
        <v>0.33</v>
      </c>
      <c r="CU8" s="448"/>
      <c r="CV8" s="448"/>
      <c r="CW8" s="448"/>
      <c r="CX8" s="448"/>
      <c r="CY8" s="448"/>
      <c r="CZ8" s="448"/>
      <c r="DA8" s="449"/>
      <c r="DB8" s="447">
        <v>0.34</v>
      </c>
      <c r="DC8" s="448"/>
      <c r="DD8" s="448"/>
      <c r="DE8" s="448"/>
      <c r="DF8" s="448"/>
      <c r="DG8" s="448"/>
      <c r="DH8" s="448"/>
      <c r="DI8" s="449"/>
    </row>
    <row r="9" spans="1:119" ht="18.75" customHeight="1" thickBot="1" x14ac:dyDescent="0.2">
      <c r="A9" s="181"/>
      <c r="B9" s="401" t="s">
        <v>117</v>
      </c>
      <c r="C9" s="402"/>
      <c r="D9" s="402"/>
      <c r="E9" s="402"/>
      <c r="F9" s="402"/>
      <c r="G9" s="402"/>
      <c r="H9" s="402"/>
      <c r="I9" s="402"/>
      <c r="J9" s="402"/>
      <c r="K9" s="450"/>
      <c r="L9" s="451" t="s">
        <v>118</v>
      </c>
      <c r="M9" s="452"/>
      <c r="N9" s="452"/>
      <c r="O9" s="452"/>
      <c r="P9" s="452"/>
      <c r="Q9" s="453"/>
      <c r="R9" s="454">
        <v>22959</v>
      </c>
      <c r="S9" s="455"/>
      <c r="T9" s="455"/>
      <c r="U9" s="455"/>
      <c r="V9" s="456"/>
      <c r="W9" s="364" t="s">
        <v>119</v>
      </c>
      <c r="X9" s="365"/>
      <c r="Y9" s="365"/>
      <c r="Z9" s="365"/>
      <c r="AA9" s="365"/>
      <c r="AB9" s="365"/>
      <c r="AC9" s="365"/>
      <c r="AD9" s="365"/>
      <c r="AE9" s="365"/>
      <c r="AF9" s="365"/>
      <c r="AG9" s="365"/>
      <c r="AH9" s="365"/>
      <c r="AI9" s="365"/>
      <c r="AJ9" s="365"/>
      <c r="AK9" s="365"/>
      <c r="AL9" s="366"/>
      <c r="AM9" s="436" t="s">
        <v>120</v>
      </c>
      <c r="AN9" s="437"/>
      <c r="AO9" s="437"/>
      <c r="AP9" s="437"/>
      <c r="AQ9" s="437"/>
      <c r="AR9" s="437"/>
      <c r="AS9" s="437"/>
      <c r="AT9" s="438"/>
      <c r="AU9" s="439" t="s">
        <v>98</v>
      </c>
      <c r="AV9" s="440"/>
      <c r="AW9" s="440"/>
      <c r="AX9" s="440"/>
      <c r="AY9" s="441" t="s">
        <v>121</v>
      </c>
      <c r="AZ9" s="442"/>
      <c r="BA9" s="442"/>
      <c r="BB9" s="442"/>
      <c r="BC9" s="442"/>
      <c r="BD9" s="442"/>
      <c r="BE9" s="442"/>
      <c r="BF9" s="442"/>
      <c r="BG9" s="442"/>
      <c r="BH9" s="442"/>
      <c r="BI9" s="442"/>
      <c r="BJ9" s="442"/>
      <c r="BK9" s="442"/>
      <c r="BL9" s="442"/>
      <c r="BM9" s="443"/>
      <c r="BN9" s="407">
        <v>216242</v>
      </c>
      <c r="BO9" s="408"/>
      <c r="BP9" s="408"/>
      <c r="BQ9" s="408"/>
      <c r="BR9" s="408"/>
      <c r="BS9" s="408"/>
      <c r="BT9" s="408"/>
      <c r="BU9" s="409"/>
      <c r="BV9" s="407">
        <v>77890</v>
      </c>
      <c r="BW9" s="408"/>
      <c r="BX9" s="408"/>
      <c r="BY9" s="408"/>
      <c r="BZ9" s="408"/>
      <c r="CA9" s="408"/>
      <c r="CB9" s="408"/>
      <c r="CC9" s="409"/>
      <c r="CD9" s="410" t="s">
        <v>122</v>
      </c>
      <c r="CE9" s="411"/>
      <c r="CF9" s="411"/>
      <c r="CG9" s="411"/>
      <c r="CH9" s="411"/>
      <c r="CI9" s="411"/>
      <c r="CJ9" s="411"/>
      <c r="CK9" s="411"/>
      <c r="CL9" s="411"/>
      <c r="CM9" s="411"/>
      <c r="CN9" s="411"/>
      <c r="CO9" s="411"/>
      <c r="CP9" s="411"/>
      <c r="CQ9" s="411"/>
      <c r="CR9" s="411"/>
      <c r="CS9" s="412"/>
      <c r="CT9" s="404">
        <v>17.3</v>
      </c>
      <c r="CU9" s="405"/>
      <c r="CV9" s="405"/>
      <c r="CW9" s="405"/>
      <c r="CX9" s="405"/>
      <c r="CY9" s="405"/>
      <c r="CZ9" s="405"/>
      <c r="DA9" s="406"/>
      <c r="DB9" s="404">
        <v>25.9</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123</v>
      </c>
      <c r="M10" s="437"/>
      <c r="N10" s="437"/>
      <c r="O10" s="437"/>
      <c r="P10" s="437"/>
      <c r="Q10" s="438"/>
      <c r="R10" s="458">
        <v>24468</v>
      </c>
      <c r="S10" s="459"/>
      <c r="T10" s="459"/>
      <c r="U10" s="459"/>
      <c r="V10" s="460"/>
      <c r="W10" s="395"/>
      <c r="X10" s="396"/>
      <c r="Y10" s="396"/>
      <c r="Z10" s="396"/>
      <c r="AA10" s="396"/>
      <c r="AB10" s="396"/>
      <c r="AC10" s="396"/>
      <c r="AD10" s="396"/>
      <c r="AE10" s="396"/>
      <c r="AF10" s="396"/>
      <c r="AG10" s="396"/>
      <c r="AH10" s="396"/>
      <c r="AI10" s="396"/>
      <c r="AJ10" s="396"/>
      <c r="AK10" s="396"/>
      <c r="AL10" s="399"/>
      <c r="AM10" s="436" t="s">
        <v>124</v>
      </c>
      <c r="AN10" s="437"/>
      <c r="AO10" s="437"/>
      <c r="AP10" s="437"/>
      <c r="AQ10" s="437"/>
      <c r="AR10" s="437"/>
      <c r="AS10" s="437"/>
      <c r="AT10" s="438"/>
      <c r="AU10" s="439" t="s">
        <v>125</v>
      </c>
      <c r="AV10" s="440"/>
      <c r="AW10" s="440"/>
      <c r="AX10" s="440"/>
      <c r="AY10" s="441" t="s">
        <v>126</v>
      </c>
      <c r="AZ10" s="442"/>
      <c r="BA10" s="442"/>
      <c r="BB10" s="442"/>
      <c r="BC10" s="442"/>
      <c r="BD10" s="442"/>
      <c r="BE10" s="442"/>
      <c r="BF10" s="442"/>
      <c r="BG10" s="442"/>
      <c r="BH10" s="442"/>
      <c r="BI10" s="442"/>
      <c r="BJ10" s="442"/>
      <c r="BK10" s="442"/>
      <c r="BL10" s="442"/>
      <c r="BM10" s="443"/>
      <c r="BN10" s="407">
        <v>5</v>
      </c>
      <c r="BO10" s="408"/>
      <c r="BP10" s="408"/>
      <c r="BQ10" s="408"/>
      <c r="BR10" s="408"/>
      <c r="BS10" s="408"/>
      <c r="BT10" s="408"/>
      <c r="BU10" s="409"/>
      <c r="BV10" s="407">
        <v>4</v>
      </c>
      <c r="BW10" s="408"/>
      <c r="BX10" s="408"/>
      <c r="BY10" s="408"/>
      <c r="BZ10" s="408"/>
      <c r="CA10" s="408"/>
      <c r="CB10" s="408"/>
      <c r="CC10" s="409"/>
      <c r="CD10" s="184" t="s">
        <v>127</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128</v>
      </c>
      <c r="M11" s="462"/>
      <c r="N11" s="462"/>
      <c r="O11" s="462"/>
      <c r="P11" s="462"/>
      <c r="Q11" s="463"/>
      <c r="R11" s="464" t="s">
        <v>129</v>
      </c>
      <c r="S11" s="465"/>
      <c r="T11" s="465"/>
      <c r="U11" s="465"/>
      <c r="V11" s="466"/>
      <c r="W11" s="395"/>
      <c r="X11" s="396"/>
      <c r="Y11" s="396"/>
      <c r="Z11" s="396"/>
      <c r="AA11" s="396"/>
      <c r="AB11" s="396"/>
      <c r="AC11" s="396"/>
      <c r="AD11" s="396"/>
      <c r="AE11" s="396"/>
      <c r="AF11" s="396"/>
      <c r="AG11" s="396"/>
      <c r="AH11" s="396"/>
      <c r="AI11" s="396"/>
      <c r="AJ11" s="396"/>
      <c r="AK11" s="396"/>
      <c r="AL11" s="399"/>
      <c r="AM11" s="436" t="s">
        <v>130</v>
      </c>
      <c r="AN11" s="437"/>
      <c r="AO11" s="437"/>
      <c r="AP11" s="437"/>
      <c r="AQ11" s="437"/>
      <c r="AR11" s="437"/>
      <c r="AS11" s="437"/>
      <c r="AT11" s="438"/>
      <c r="AU11" s="439" t="s">
        <v>131</v>
      </c>
      <c r="AV11" s="440"/>
      <c r="AW11" s="440"/>
      <c r="AX11" s="440"/>
      <c r="AY11" s="441" t="s">
        <v>132</v>
      </c>
      <c r="AZ11" s="442"/>
      <c r="BA11" s="442"/>
      <c r="BB11" s="442"/>
      <c r="BC11" s="442"/>
      <c r="BD11" s="442"/>
      <c r="BE11" s="442"/>
      <c r="BF11" s="442"/>
      <c r="BG11" s="442"/>
      <c r="BH11" s="442"/>
      <c r="BI11" s="442"/>
      <c r="BJ11" s="442"/>
      <c r="BK11" s="442"/>
      <c r="BL11" s="442"/>
      <c r="BM11" s="443"/>
      <c r="BN11" s="407">
        <v>33128</v>
      </c>
      <c r="BO11" s="408"/>
      <c r="BP11" s="408"/>
      <c r="BQ11" s="408"/>
      <c r="BR11" s="408"/>
      <c r="BS11" s="408"/>
      <c r="BT11" s="408"/>
      <c r="BU11" s="409"/>
      <c r="BV11" s="407">
        <v>1070904</v>
      </c>
      <c r="BW11" s="408"/>
      <c r="BX11" s="408"/>
      <c r="BY11" s="408"/>
      <c r="BZ11" s="408"/>
      <c r="CA11" s="408"/>
      <c r="CB11" s="408"/>
      <c r="CC11" s="409"/>
      <c r="CD11" s="410" t="s">
        <v>133</v>
      </c>
      <c r="CE11" s="411"/>
      <c r="CF11" s="411"/>
      <c r="CG11" s="411"/>
      <c r="CH11" s="411"/>
      <c r="CI11" s="411"/>
      <c r="CJ11" s="411"/>
      <c r="CK11" s="411"/>
      <c r="CL11" s="411"/>
      <c r="CM11" s="411"/>
      <c r="CN11" s="411"/>
      <c r="CO11" s="411"/>
      <c r="CP11" s="411"/>
      <c r="CQ11" s="411"/>
      <c r="CR11" s="411"/>
      <c r="CS11" s="412"/>
      <c r="CT11" s="447" t="s">
        <v>134</v>
      </c>
      <c r="CU11" s="448"/>
      <c r="CV11" s="448"/>
      <c r="CW11" s="448"/>
      <c r="CX11" s="448"/>
      <c r="CY11" s="448"/>
      <c r="CZ11" s="448"/>
      <c r="DA11" s="449"/>
      <c r="DB11" s="447" t="s">
        <v>135</v>
      </c>
      <c r="DC11" s="448"/>
      <c r="DD11" s="448"/>
      <c r="DE11" s="448"/>
      <c r="DF11" s="448"/>
      <c r="DG11" s="448"/>
      <c r="DH11" s="448"/>
      <c r="DI11" s="449"/>
    </row>
    <row r="12" spans="1:119" ht="18.75" customHeight="1" x14ac:dyDescent="0.15">
      <c r="A12" s="181"/>
      <c r="B12" s="467" t="s">
        <v>136</v>
      </c>
      <c r="C12" s="468"/>
      <c r="D12" s="468"/>
      <c r="E12" s="468"/>
      <c r="F12" s="468"/>
      <c r="G12" s="468"/>
      <c r="H12" s="468"/>
      <c r="I12" s="468"/>
      <c r="J12" s="468"/>
      <c r="K12" s="469"/>
      <c r="L12" s="476" t="s">
        <v>137</v>
      </c>
      <c r="M12" s="477"/>
      <c r="N12" s="477"/>
      <c r="O12" s="477"/>
      <c r="P12" s="477"/>
      <c r="Q12" s="478"/>
      <c r="R12" s="479">
        <v>22134</v>
      </c>
      <c r="S12" s="480"/>
      <c r="T12" s="480"/>
      <c r="U12" s="480"/>
      <c r="V12" s="481"/>
      <c r="W12" s="482" t="s">
        <v>1</v>
      </c>
      <c r="X12" s="440"/>
      <c r="Y12" s="440"/>
      <c r="Z12" s="440"/>
      <c r="AA12" s="440"/>
      <c r="AB12" s="483"/>
      <c r="AC12" s="484" t="s">
        <v>138</v>
      </c>
      <c r="AD12" s="485"/>
      <c r="AE12" s="485"/>
      <c r="AF12" s="485"/>
      <c r="AG12" s="486"/>
      <c r="AH12" s="484" t="s">
        <v>139</v>
      </c>
      <c r="AI12" s="485"/>
      <c r="AJ12" s="485"/>
      <c r="AK12" s="485"/>
      <c r="AL12" s="487"/>
      <c r="AM12" s="436" t="s">
        <v>140</v>
      </c>
      <c r="AN12" s="437"/>
      <c r="AO12" s="437"/>
      <c r="AP12" s="437"/>
      <c r="AQ12" s="437"/>
      <c r="AR12" s="437"/>
      <c r="AS12" s="437"/>
      <c r="AT12" s="438"/>
      <c r="AU12" s="439" t="s">
        <v>141</v>
      </c>
      <c r="AV12" s="440"/>
      <c r="AW12" s="440"/>
      <c r="AX12" s="440"/>
      <c r="AY12" s="441" t="s">
        <v>142</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2351</v>
      </c>
      <c r="BW12" s="408"/>
      <c r="BX12" s="408"/>
      <c r="BY12" s="408"/>
      <c r="BZ12" s="408"/>
      <c r="CA12" s="408"/>
      <c r="CB12" s="408"/>
      <c r="CC12" s="409"/>
      <c r="CD12" s="410" t="s">
        <v>143</v>
      </c>
      <c r="CE12" s="411"/>
      <c r="CF12" s="411"/>
      <c r="CG12" s="411"/>
      <c r="CH12" s="411"/>
      <c r="CI12" s="411"/>
      <c r="CJ12" s="411"/>
      <c r="CK12" s="411"/>
      <c r="CL12" s="411"/>
      <c r="CM12" s="411"/>
      <c r="CN12" s="411"/>
      <c r="CO12" s="411"/>
      <c r="CP12" s="411"/>
      <c r="CQ12" s="411"/>
      <c r="CR12" s="411"/>
      <c r="CS12" s="412"/>
      <c r="CT12" s="447" t="s">
        <v>135</v>
      </c>
      <c r="CU12" s="448"/>
      <c r="CV12" s="448"/>
      <c r="CW12" s="448"/>
      <c r="CX12" s="448"/>
      <c r="CY12" s="448"/>
      <c r="CZ12" s="448"/>
      <c r="DA12" s="449"/>
      <c r="DB12" s="447" t="s">
        <v>134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144</v>
      </c>
      <c r="N13" s="499"/>
      <c r="O13" s="499"/>
      <c r="P13" s="499"/>
      <c r="Q13" s="500"/>
      <c r="R13" s="491">
        <v>21789</v>
      </c>
      <c r="S13" s="492"/>
      <c r="T13" s="492"/>
      <c r="U13" s="492"/>
      <c r="V13" s="493"/>
      <c r="W13" s="423" t="s">
        <v>145</v>
      </c>
      <c r="X13" s="424"/>
      <c r="Y13" s="424"/>
      <c r="Z13" s="424"/>
      <c r="AA13" s="424"/>
      <c r="AB13" s="414"/>
      <c r="AC13" s="458">
        <v>455</v>
      </c>
      <c r="AD13" s="459"/>
      <c r="AE13" s="459"/>
      <c r="AF13" s="459"/>
      <c r="AG13" s="501"/>
      <c r="AH13" s="458">
        <v>583</v>
      </c>
      <c r="AI13" s="459"/>
      <c r="AJ13" s="459"/>
      <c r="AK13" s="459"/>
      <c r="AL13" s="460"/>
      <c r="AM13" s="436" t="s">
        <v>146</v>
      </c>
      <c r="AN13" s="437"/>
      <c r="AO13" s="437"/>
      <c r="AP13" s="437"/>
      <c r="AQ13" s="437"/>
      <c r="AR13" s="437"/>
      <c r="AS13" s="437"/>
      <c r="AT13" s="438"/>
      <c r="AU13" s="439" t="s">
        <v>141</v>
      </c>
      <c r="AV13" s="440"/>
      <c r="AW13" s="440"/>
      <c r="AX13" s="440"/>
      <c r="AY13" s="441" t="s">
        <v>147</v>
      </c>
      <c r="AZ13" s="442"/>
      <c r="BA13" s="442"/>
      <c r="BB13" s="442"/>
      <c r="BC13" s="442"/>
      <c r="BD13" s="442"/>
      <c r="BE13" s="442"/>
      <c r="BF13" s="442"/>
      <c r="BG13" s="442"/>
      <c r="BH13" s="442"/>
      <c r="BI13" s="442"/>
      <c r="BJ13" s="442"/>
      <c r="BK13" s="442"/>
      <c r="BL13" s="442"/>
      <c r="BM13" s="443"/>
      <c r="BN13" s="407">
        <v>249375</v>
      </c>
      <c r="BO13" s="408"/>
      <c r="BP13" s="408"/>
      <c r="BQ13" s="408"/>
      <c r="BR13" s="408"/>
      <c r="BS13" s="408"/>
      <c r="BT13" s="408"/>
      <c r="BU13" s="409"/>
      <c r="BV13" s="407">
        <v>1146447</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11</v>
      </c>
      <c r="CU13" s="405"/>
      <c r="CV13" s="405"/>
      <c r="CW13" s="405"/>
      <c r="CX13" s="405"/>
      <c r="CY13" s="405"/>
      <c r="CZ13" s="405"/>
      <c r="DA13" s="406"/>
      <c r="DB13" s="404">
        <v>12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149</v>
      </c>
      <c r="M14" s="489"/>
      <c r="N14" s="489"/>
      <c r="O14" s="489"/>
      <c r="P14" s="489"/>
      <c r="Q14" s="490"/>
      <c r="R14" s="491">
        <v>22493</v>
      </c>
      <c r="S14" s="492"/>
      <c r="T14" s="492"/>
      <c r="U14" s="492"/>
      <c r="V14" s="493"/>
      <c r="W14" s="397"/>
      <c r="X14" s="398"/>
      <c r="Y14" s="398"/>
      <c r="Z14" s="398"/>
      <c r="AA14" s="398"/>
      <c r="AB14" s="387"/>
      <c r="AC14" s="494">
        <v>4.3</v>
      </c>
      <c r="AD14" s="495"/>
      <c r="AE14" s="495"/>
      <c r="AF14" s="495"/>
      <c r="AG14" s="496"/>
      <c r="AH14" s="494">
        <v>5.2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68</v>
      </c>
      <c r="CU14" s="506"/>
      <c r="CV14" s="506"/>
      <c r="CW14" s="506"/>
      <c r="CX14" s="506"/>
      <c r="CY14" s="506"/>
      <c r="CZ14" s="506"/>
      <c r="DA14" s="507"/>
      <c r="DB14" s="505">
        <v>79.3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151</v>
      </c>
      <c r="N15" s="499"/>
      <c r="O15" s="499"/>
      <c r="P15" s="499"/>
      <c r="Q15" s="500"/>
      <c r="R15" s="491">
        <v>22205</v>
      </c>
      <c r="S15" s="492"/>
      <c r="T15" s="492"/>
      <c r="U15" s="492"/>
      <c r="V15" s="493"/>
      <c r="W15" s="423" t="s">
        <v>152</v>
      </c>
      <c r="X15" s="424"/>
      <c r="Y15" s="424"/>
      <c r="Z15" s="424"/>
      <c r="AA15" s="424"/>
      <c r="AB15" s="414"/>
      <c r="AC15" s="458">
        <v>2712</v>
      </c>
      <c r="AD15" s="459"/>
      <c r="AE15" s="459"/>
      <c r="AF15" s="459"/>
      <c r="AG15" s="501"/>
      <c r="AH15" s="458">
        <v>2855</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2767029</v>
      </c>
      <c r="BO15" s="371"/>
      <c r="BP15" s="371"/>
      <c r="BQ15" s="371"/>
      <c r="BR15" s="371"/>
      <c r="BS15" s="371"/>
      <c r="BT15" s="371"/>
      <c r="BU15" s="372"/>
      <c r="BV15" s="370">
        <v>2639208</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25.4</v>
      </c>
      <c r="AD16" s="495"/>
      <c r="AE16" s="495"/>
      <c r="AF16" s="495"/>
      <c r="AG16" s="496"/>
      <c r="AH16" s="494">
        <v>25.4</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8135491</v>
      </c>
      <c r="BO16" s="408"/>
      <c r="BP16" s="408"/>
      <c r="BQ16" s="408"/>
      <c r="BR16" s="408"/>
      <c r="BS16" s="408"/>
      <c r="BT16" s="408"/>
      <c r="BU16" s="409"/>
      <c r="BV16" s="407">
        <v>8148945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7520</v>
      </c>
      <c r="AD17" s="459"/>
      <c r="AE17" s="459"/>
      <c r="AF17" s="459"/>
      <c r="AG17" s="501"/>
      <c r="AH17" s="458">
        <v>7824</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3468788</v>
      </c>
      <c r="BO17" s="408"/>
      <c r="BP17" s="408"/>
      <c r="BQ17" s="408"/>
      <c r="BR17" s="408"/>
      <c r="BS17" s="408"/>
      <c r="BT17" s="408"/>
      <c r="BU17" s="409"/>
      <c r="BV17" s="407">
        <v>3299501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162</v>
      </c>
      <c r="C18" s="450"/>
      <c r="D18" s="450"/>
      <c r="E18" s="530"/>
      <c r="F18" s="530"/>
      <c r="G18" s="530"/>
      <c r="H18" s="530"/>
      <c r="I18" s="530"/>
      <c r="J18" s="530"/>
      <c r="K18" s="530"/>
      <c r="L18" s="531">
        <v>268.24</v>
      </c>
      <c r="M18" s="531"/>
      <c r="N18" s="531"/>
      <c r="O18" s="531"/>
      <c r="P18" s="531"/>
      <c r="Q18" s="531"/>
      <c r="R18" s="532"/>
      <c r="S18" s="532"/>
      <c r="T18" s="532"/>
      <c r="U18" s="532"/>
      <c r="V18" s="533"/>
      <c r="W18" s="425"/>
      <c r="X18" s="426"/>
      <c r="Y18" s="426"/>
      <c r="Z18" s="426"/>
      <c r="AA18" s="426"/>
      <c r="AB18" s="417"/>
      <c r="AC18" s="534">
        <v>70.400000000000006</v>
      </c>
      <c r="AD18" s="535"/>
      <c r="AE18" s="535"/>
      <c r="AF18" s="535"/>
      <c r="AG18" s="536"/>
      <c r="AH18" s="534">
        <v>69.5</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8516957</v>
      </c>
      <c r="BO18" s="408"/>
      <c r="BP18" s="408"/>
      <c r="BQ18" s="408"/>
      <c r="BR18" s="408"/>
      <c r="BS18" s="408"/>
      <c r="BT18" s="408"/>
      <c r="BU18" s="409"/>
      <c r="BV18" s="407">
        <v>8532459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164</v>
      </c>
      <c r="C19" s="450"/>
      <c r="D19" s="450"/>
      <c r="E19" s="530"/>
      <c r="F19" s="530"/>
      <c r="G19" s="530"/>
      <c r="H19" s="530"/>
      <c r="I19" s="530"/>
      <c r="J19" s="530"/>
      <c r="K19" s="530"/>
      <c r="L19" s="538">
        <v>86</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11958442</v>
      </c>
      <c r="BO19" s="408"/>
      <c r="BP19" s="408"/>
      <c r="BQ19" s="408"/>
      <c r="BR19" s="408"/>
      <c r="BS19" s="408"/>
      <c r="BT19" s="408"/>
      <c r="BU19" s="409"/>
      <c r="BV19" s="407">
        <v>12038656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166</v>
      </c>
      <c r="C20" s="450"/>
      <c r="D20" s="450"/>
      <c r="E20" s="530"/>
      <c r="F20" s="530"/>
      <c r="G20" s="530"/>
      <c r="H20" s="530"/>
      <c r="I20" s="530"/>
      <c r="J20" s="530"/>
      <c r="K20" s="530"/>
      <c r="L20" s="538">
        <v>9953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18591592</v>
      </c>
      <c r="BO22" s="371"/>
      <c r="BP22" s="371"/>
      <c r="BQ22" s="371"/>
      <c r="BR22" s="371"/>
      <c r="BS22" s="371"/>
      <c r="BT22" s="371"/>
      <c r="BU22" s="372"/>
      <c r="BV22" s="370">
        <v>19482533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11767275</v>
      </c>
      <c r="BO23" s="408"/>
      <c r="BP23" s="408"/>
      <c r="BQ23" s="408"/>
      <c r="BR23" s="408"/>
      <c r="BS23" s="408"/>
      <c r="BT23" s="408"/>
      <c r="BU23" s="409"/>
      <c r="BV23" s="407">
        <v>12218666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176</v>
      </c>
      <c r="F24" s="437"/>
      <c r="G24" s="437"/>
      <c r="H24" s="437"/>
      <c r="I24" s="437"/>
      <c r="J24" s="437"/>
      <c r="K24" s="438"/>
      <c r="L24" s="458">
        <v>1</v>
      </c>
      <c r="M24" s="459"/>
      <c r="N24" s="459"/>
      <c r="O24" s="459"/>
      <c r="P24" s="501"/>
      <c r="Q24" s="458">
        <v>7011</v>
      </c>
      <c r="R24" s="459"/>
      <c r="S24" s="459"/>
      <c r="T24" s="459"/>
      <c r="U24" s="459"/>
      <c r="V24" s="501"/>
      <c r="W24" s="553"/>
      <c r="X24" s="554"/>
      <c r="Y24" s="555"/>
      <c r="Z24" s="457" t="s">
        <v>177</v>
      </c>
      <c r="AA24" s="437"/>
      <c r="AB24" s="437"/>
      <c r="AC24" s="437"/>
      <c r="AD24" s="437"/>
      <c r="AE24" s="437"/>
      <c r="AF24" s="437"/>
      <c r="AG24" s="438"/>
      <c r="AH24" s="458">
        <v>228</v>
      </c>
      <c r="AI24" s="459"/>
      <c r="AJ24" s="459"/>
      <c r="AK24" s="459"/>
      <c r="AL24" s="501"/>
      <c r="AM24" s="458">
        <v>712044</v>
      </c>
      <c r="AN24" s="459"/>
      <c r="AO24" s="459"/>
      <c r="AP24" s="459"/>
      <c r="AQ24" s="459"/>
      <c r="AR24" s="501"/>
      <c r="AS24" s="458">
        <v>3123</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14803097</v>
      </c>
      <c r="BO24" s="408"/>
      <c r="BP24" s="408"/>
      <c r="BQ24" s="408"/>
      <c r="BR24" s="408"/>
      <c r="BS24" s="408"/>
      <c r="BT24" s="408"/>
      <c r="BU24" s="409"/>
      <c r="BV24" s="407">
        <v>15403484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179</v>
      </c>
      <c r="F25" s="437"/>
      <c r="G25" s="437"/>
      <c r="H25" s="437"/>
      <c r="I25" s="437"/>
      <c r="J25" s="437"/>
      <c r="K25" s="438"/>
      <c r="L25" s="458">
        <v>1</v>
      </c>
      <c r="M25" s="459"/>
      <c r="N25" s="459"/>
      <c r="O25" s="459"/>
      <c r="P25" s="501"/>
      <c r="Q25" s="458">
        <v>5879</v>
      </c>
      <c r="R25" s="459"/>
      <c r="S25" s="459"/>
      <c r="T25" s="459"/>
      <c r="U25" s="459"/>
      <c r="V25" s="501"/>
      <c r="W25" s="553"/>
      <c r="X25" s="554"/>
      <c r="Y25" s="555"/>
      <c r="Z25" s="457" t="s">
        <v>180</v>
      </c>
      <c r="AA25" s="437"/>
      <c r="AB25" s="437"/>
      <c r="AC25" s="437"/>
      <c r="AD25" s="437"/>
      <c r="AE25" s="437"/>
      <c r="AF25" s="437"/>
      <c r="AG25" s="438"/>
      <c r="AH25" s="458" t="s">
        <v>134</v>
      </c>
      <c r="AI25" s="459"/>
      <c r="AJ25" s="459"/>
      <c r="AK25" s="459"/>
      <c r="AL25" s="501"/>
      <c r="AM25" s="458" t="s">
        <v>134</v>
      </c>
      <c r="AN25" s="459"/>
      <c r="AO25" s="459"/>
      <c r="AP25" s="459"/>
      <c r="AQ25" s="459"/>
      <c r="AR25" s="501"/>
      <c r="AS25" s="458" t="s">
        <v>134</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62141</v>
      </c>
      <c r="BO25" s="371"/>
      <c r="BP25" s="371"/>
      <c r="BQ25" s="371"/>
      <c r="BR25" s="371"/>
      <c r="BS25" s="371"/>
      <c r="BT25" s="371"/>
      <c r="BU25" s="372"/>
      <c r="BV25" s="370">
        <v>52881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182</v>
      </c>
      <c r="F26" s="437"/>
      <c r="G26" s="437"/>
      <c r="H26" s="437"/>
      <c r="I26" s="437"/>
      <c r="J26" s="437"/>
      <c r="K26" s="438"/>
      <c r="L26" s="458">
        <v>1</v>
      </c>
      <c r="M26" s="459"/>
      <c r="N26" s="459"/>
      <c r="O26" s="459"/>
      <c r="P26" s="501"/>
      <c r="Q26" s="458">
        <v>5089</v>
      </c>
      <c r="R26" s="459"/>
      <c r="S26" s="459"/>
      <c r="T26" s="459"/>
      <c r="U26" s="459"/>
      <c r="V26" s="501"/>
      <c r="W26" s="553"/>
      <c r="X26" s="554"/>
      <c r="Y26" s="555"/>
      <c r="Z26" s="457" t="s">
        <v>183</v>
      </c>
      <c r="AA26" s="559"/>
      <c r="AB26" s="559"/>
      <c r="AC26" s="559"/>
      <c r="AD26" s="559"/>
      <c r="AE26" s="559"/>
      <c r="AF26" s="559"/>
      <c r="AG26" s="560"/>
      <c r="AH26" s="458">
        <v>1</v>
      </c>
      <c r="AI26" s="459"/>
      <c r="AJ26" s="459"/>
      <c r="AK26" s="459"/>
      <c r="AL26" s="501"/>
      <c r="AM26" s="458" t="s">
        <v>184</v>
      </c>
      <c r="AN26" s="459"/>
      <c r="AO26" s="459"/>
      <c r="AP26" s="459"/>
      <c r="AQ26" s="459"/>
      <c r="AR26" s="501"/>
      <c r="AS26" s="458" t="s">
        <v>184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134</v>
      </c>
      <c r="BO26" s="408"/>
      <c r="BP26" s="408"/>
      <c r="BQ26" s="408"/>
      <c r="BR26" s="408"/>
      <c r="BS26" s="408"/>
      <c r="BT26" s="408"/>
      <c r="BU26" s="409"/>
      <c r="BV26" s="407" t="s">
        <v>134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3530</v>
      </c>
      <c r="R27" s="459"/>
      <c r="S27" s="459"/>
      <c r="T27" s="459"/>
      <c r="U27" s="459"/>
      <c r="V27" s="501"/>
      <c r="W27" s="553"/>
      <c r="X27" s="554"/>
      <c r="Y27" s="555"/>
      <c r="Z27" s="457" t="s">
        <v>187</v>
      </c>
      <c r="AA27" s="437"/>
      <c r="AB27" s="437"/>
      <c r="AC27" s="437"/>
      <c r="AD27" s="437"/>
      <c r="AE27" s="437"/>
      <c r="AF27" s="437"/>
      <c r="AG27" s="438"/>
      <c r="AH27" s="458" t="s">
        <v>134</v>
      </c>
      <c r="AI27" s="459"/>
      <c r="AJ27" s="459"/>
      <c r="AK27" s="459"/>
      <c r="AL27" s="501"/>
      <c r="AM27" s="458" t="s">
        <v>134</v>
      </c>
      <c r="AN27" s="459"/>
      <c r="AO27" s="459"/>
      <c r="AP27" s="459"/>
      <c r="AQ27" s="459"/>
      <c r="AR27" s="501"/>
      <c r="AS27" s="458" t="s">
        <v>134</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6">
        <v>408837</v>
      </c>
      <c r="BO27" s="527"/>
      <c r="BP27" s="527"/>
      <c r="BQ27" s="527"/>
      <c r="BR27" s="527"/>
      <c r="BS27" s="527"/>
      <c r="BT27" s="527"/>
      <c r="BU27" s="528"/>
      <c r="BV27" s="526">
        <v>406084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3120</v>
      </c>
      <c r="R28" s="459"/>
      <c r="S28" s="459"/>
      <c r="T28" s="459"/>
      <c r="U28" s="459"/>
      <c r="V28" s="501"/>
      <c r="W28" s="553"/>
      <c r="X28" s="554"/>
      <c r="Y28" s="555"/>
      <c r="Z28" s="457" t="s">
        <v>190</v>
      </c>
      <c r="AA28" s="437"/>
      <c r="AB28" s="437"/>
      <c r="AC28" s="437"/>
      <c r="AD28" s="437"/>
      <c r="AE28" s="437"/>
      <c r="AF28" s="437"/>
      <c r="AG28" s="438"/>
      <c r="AH28" s="458" t="s">
        <v>134</v>
      </c>
      <c r="AI28" s="459"/>
      <c r="AJ28" s="459"/>
      <c r="AK28" s="459"/>
      <c r="AL28" s="501"/>
      <c r="AM28" s="458" t="s">
        <v>134</v>
      </c>
      <c r="AN28" s="459"/>
      <c r="AO28" s="459"/>
      <c r="AP28" s="459"/>
      <c r="AQ28" s="459"/>
      <c r="AR28" s="501"/>
      <c r="AS28" s="458" t="s">
        <v>134</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634771</v>
      </c>
      <c r="BO28" s="371"/>
      <c r="BP28" s="371"/>
      <c r="BQ28" s="371"/>
      <c r="BR28" s="371"/>
      <c r="BS28" s="371"/>
      <c r="BT28" s="371"/>
      <c r="BU28" s="372"/>
      <c r="BV28" s="370">
        <v>634766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14</v>
      </c>
      <c r="M29" s="459"/>
      <c r="N29" s="459"/>
      <c r="O29" s="459"/>
      <c r="P29" s="501"/>
      <c r="Q29" s="458">
        <v>2940</v>
      </c>
      <c r="R29" s="459"/>
      <c r="S29" s="459"/>
      <c r="T29" s="459"/>
      <c r="U29" s="459"/>
      <c r="V29" s="501"/>
      <c r="W29" s="556"/>
      <c r="X29" s="557"/>
      <c r="Y29" s="558"/>
      <c r="Z29" s="457" t="s">
        <v>193</v>
      </c>
      <c r="AA29" s="437"/>
      <c r="AB29" s="437"/>
      <c r="AC29" s="437"/>
      <c r="AD29" s="437"/>
      <c r="AE29" s="437"/>
      <c r="AF29" s="437"/>
      <c r="AG29" s="438"/>
      <c r="AH29" s="458">
        <v>228</v>
      </c>
      <c r="AI29" s="459"/>
      <c r="AJ29" s="459"/>
      <c r="AK29" s="459"/>
      <c r="AL29" s="501"/>
      <c r="AM29" s="458">
        <v>712044</v>
      </c>
      <c r="AN29" s="459"/>
      <c r="AO29" s="459"/>
      <c r="AP29" s="459"/>
      <c r="AQ29" s="459"/>
      <c r="AR29" s="501"/>
      <c r="AS29" s="458">
        <v>3123</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2510975</v>
      </c>
      <c r="BO29" s="408"/>
      <c r="BP29" s="408"/>
      <c r="BQ29" s="408"/>
      <c r="BR29" s="408"/>
      <c r="BS29" s="408"/>
      <c r="BT29" s="408"/>
      <c r="BU29" s="409"/>
      <c r="BV29" s="407">
        <v>2050276</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3090038</v>
      </c>
      <c r="BO30" s="527"/>
      <c r="BP30" s="527"/>
      <c r="BQ30" s="527"/>
      <c r="BR30" s="527"/>
      <c r="BS30" s="527"/>
      <c r="BT30" s="527"/>
      <c r="BU30" s="528"/>
      <c r="BV30" s="526">
        <v>2750655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公共下水道事業特別会計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江津邑智消防組合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江津市教育文化財団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国民健康保険診療所事業特別会計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IF('各会計、関係団体の財政状況及び健全化判断比率'!B33="","",'各会計、関係団体の財政状況及び健全化判断比率'!B33)</f>
        <v>農業集落排水事業特別会計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島根県市町村総合事務組合（普通会計）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ふるさと支援センターめぐみ</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浜田地区広域行政組合（普通会計）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江津市土地開発公社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　　〃　　（介護保険特別会計）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島根県後期高齢者医療広域連合（普通会計）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　　〃　　（後期高齢者医療特別会計）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E5sfOlXWrHpKeU3bmJxOosIPg10zicyx7ii6kGMpoWbOadLLeBtrqVNam/ON4hLSvkyFg6Q6uHtbRoSJSFQWYw==" saltValue="aDSCMUduPMNyWlCjC9ux2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574</v>
      </c>
      <c r="D34" s="1151"/>
      <c r="E34" s="1152"/>
      <c r="F34" s="32">
        <v>5.97</v>
      </c>
      <c r="G34" s="33">
        <v>3.89</v>
      </c>
      <c r="H34" s="33">
        <v>6.19</v>
      </c>
      <c r="I34" s="33">
        <v>6.81</v>
      </c>
      <c r="J34" s="34">
        <v>9.42</v>
      </c>
      <c r="K34" s="22"/>
      <c r="L34" s="22"/>
      <c r="M34" s="22"/>
      <c r="N34" s="22"/>
      <c r="O34" s="22"/>
      <c r="P34" s="22"/>
    </row>
    <row r="35" spans="1:16" ht="39" customHeight="1" x14ac:dyDescent="0.15">
      <c r="A35" s="22"/>
      <c r="B35" s="35"/>
      <c r="C35" s="1145" t="s">
        <v>575</v>
      </c>
      <c r="D35" s="1146"/>
      <c r="E35" s="1147"/>
      <c r="F35" s="36">
        <v>4.17</v>
      </c>
      <c r="G35" s="37">
        <v>3.68</v>
      </c>
      <c r="H35" s="37">
        <v>3.93</v>
      </c>
      <c r="I35" s="37">
        <v>4.3</v>
      </c>
      <c r="J35" s="38">
        <v>4.71</v>
      </c>
      <c r="K35" s="22"/>
      <c r="L35" s="22"/>
      <c r="M35" s="22"/>
      <c r="N35" s="22"/>
      <c r="O35" s="22"/>
      <c r="P35" s="22"/>
    </row>
    <row r="36" spans="1:16" ht="39" customHeight="1" x14ac:dyDescent="0.15">
      <c r="A36" s="22"/>
      <c r="B36" s="35"/>
      <c r="C36" s="1145" t="s">
        <v>576</v>
      </c>
      <c r="D36" s="1146"/>
      <c r="E36" s="1147"/>
      <c r="F36" s="36">
        <v>0.03</v>
      </c>
      <c r="G36" s="37">
        <v>0.03</v>
      </c>
      <c r="H36" s="37">
        <v>0</v>
      </c>
      <c r="I36" s="37">
        <v>0.1</v>
      </c>
      <c r="J36" s="38">
        <v>0.64</v>
      </c>
      <c r="K36" s="22"/>
      <c r="L36" s="22"/>
      <c r="M36" s="22"/>
      <c r="N36" s="22"/>
      <c r="O36" s="22"/>
      <c r="P36" s="22"/>
    </row>
    <row r="37" spans="1:16" ht="39" customHeight="1" x14ac:dyDescent="0.15">
      <c r="A37" s="22"/>
      <c r="B37" s="35"/>
      <c r="C37" s="1145" t="s">
        <v>577</v>
      </c>
      <c r="D37" s="1146"/>
      <c r="E37" s="1147"/>
      <c r="F37" s="36">
        <v>0.4</v>
      </c>
      <c r="G37" s="37">
        <v>0.79</v>
      </c>
      <c r="H37" s="37">
        <v>0.26</v>
      </c>
      <c r="I37" s="37">
        <v>0.43</v>
      </c>
      <c r="J37" s="38">
        <v>0.45</v>
      </c>
      <c r="K37" s="22"/>
      <c r="L37" s="22"/>
      <c r="M37" s="22"/>
      <c r="N37" s="22"/>
      <c r="O37" s="22"/>
      <c r="P37" s="22"/>
    </row>
    <row r="38" spans="1:16" ht="39" customHeight="1" x14ac:dyDescent="0.15">
      <c r="A38" s="22"/>
      <c r="B38" s="35"/>
      <c r="C38" s="1145" t="s">
        <v>578</v>
      </c>
      <c r="D38" s="1146"/>
      <c r="E38" s="1147"/>
      <c r="F38" s="36">
        <v>0</v>
      </c>
      <c r="G38" s="37">
        <v>0.19</v>
      </c>
      <c r="H38" s="37">
        <v>0</v>
      </c>
      <c r="I38" s="37">
        <v>0.11</v>
      </c>
      <c r="J38" s="38">
        <v>0.31</v>
      </c>
      <c r="K38" s="22"/>
      <c r="L38" s="22"/>
      <c r="M38" s="22"/>
      <c r="N38" s="22"/>
      <c r="O38" s="22"/>
      <c r="P38" s="22"/>
    </row>
    <row r="39" spans="1:16" ht="39" customHeight="1" x14ac:dyDescent="0.15">
      <c r="A39" s="22"/>
      <c r="B39" s="35"/>
      <c r="C39" s="1145" t="s">
        <v>579</v>
      </c>
      <c r="D39" s="1146"/>
      <c r="E39" s="1147"/>
      <c r="F39" s="36">
        <v>0.08</v>
      </c>
      <c r="G39" s="37">
        <v>0</v>
      </c>
      <c r="H39" s="37">
        <v>0</v>
      </c>
      <c r="I39" s="37">
        <v>0</v>
      </c>
      <c r="J39" s="38">
        <v>0</v>
      </c>
      <c r="K39" s="22"/>
      <c r="L39" s="22"/>
      <c r="M39" s="22"/>
      <c r="N39" s="22"/>
      <c r="O39" s="22"/>
      <c r="P39" s="22"/>
    </row>
    <row r="40" spans="1:16" ht="39" customHeight="1" x14ac:dyDescent="0.15">
      <c r="A40" s="22"/>
      <c r="B40" s="35"/>
      <c r="C40" s="1145" t="s">
        <v>580</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528</v>
      </c>
      <c r="G42" s="37" t="s">
        <v>528</v>
      </c>
      <c r="H42" s="37" t="s">
        <v>528</v>
      </c>
      <c r="I42" s="37" t="s">
        <v>528</v>
      </c>
      <c r="J42" s="38" t="s">
        <v>528</v>
      </c>
      <c r="K42" s="22"/>
      <c r="L42" s="22"/>
      <c r="M42" s="22"/>
      <c r="N42" s="22"/>
      <c r="O42" s="22"/>
      <c r="P42" s="22"/>
    </row>
    <row r="43" spans="1:16" ht="39" customHeight="1" thickBot="1" x14ac:dyDescent="0.2">
      <c r="A43" s="22"/>
      <c r="B43" s="40"/>
      <c r="C43" s="1148" t="s">
        <v>582</v>
      </c>
      <c r="D43" s="1149"/>
      <c r="E43" s="1150"/>
      <c r="F43" s="41" t="s">
        <v>528</v>
      </c>
      <c r="G43" s="42" t="s">
        <v>528</v>
      </c>
      <c r="H43" s="42" t="s">
        <v>528</v>
      </c>
      <c r="I43" s="42" t="s">
        <v>528</v>
      </c>
      <c r="J43" s="43" t="s">
        <v>528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xX1F5HOCRLEItOgEbKdkAEpyfdycB+lpZBgpYRUAfaeK29nhNpjErc3m/fDI+m7mYXaSiXUz6jGFB/ztGpFIg==" saltValue="CMAAZh4bljyFZjIWoYmZ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2286</v>
      </c>
      <c r="L45" s="60">
        <v>2204</v>
      </c>
      <c r="M45" s="60">
        <v>2162</v>
      </c>
      <c r="N45" s="60">
        <v>2123</v>
      </c>
      <c r="O45" s="61">
        <v>2140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x14ac:dyDescent="0.15">
      <c r="A48" s="48"/>
      <c r="B48" s="1155"/>
      <c r="C48" s="1156"/>
      <c r="D48" s="62"/>
      <c r="E48" s="1161" t="s">
        <v>15</v>
      </c>
      <c r="F48" s="1161"/>
      <c r="G48" s="1161"/>
      <c r="H48" s="1161"/>
      <c r="I48" s="1161"/>
      <c r="J48" s="1162"/>
      <c r="K48" s="63">
        <v>465</v>
      </c>
      <c r="L48" s="64">
        <v>461</v>
      </c>
      <c r="M48" s="64">
        <v>460</v>
      </c>
      <c r="N48" s="64">
        <v>474</v>
      </c>
      <c r="O48" s="65">
        <v>449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145</v>
      </c>
      <c r="L49" s="64">
        <v>148</v>
      </c>
      <c r="M49" s="64">
        <v>123</v>
      </c>
      <c r="N49" s="64">
        <v>102</v>
      </c>
      <c r="O49" s="65">
        <v>33</v>
      </c>
      <c r="P49" s="48"/>
      <c r="Q49" s="48"/>
      <c r="R49" s="48"/>
      <c r="S49" s="48"/>
      <c r="T49" s="48"/>
      <c r="U49" s="48"/>
    </row>
    <row r="50" spans="1:21" ht="30.75" customHeight="1" x14ac:dyDescent="0.15">
      <c r="A50" s="48"/>
      <c r="B50" s="1155"/>
      <c r="C50" s="1156"/>
      <c r="D50" s="62"/>
      <c r="E50" s="1161" t="s">
        <v>17</v>
      </c>
      <c r="F50" s="1161"/>
      <c r="G50" s="1161"/>
      <c r="H50" s="1161"/>
      <c r="I50" s="1161"/>
      <c r="J50" s="1162"/>
      <c r="K50" s="63">
        <v>38</v>
      </c>
      <c r="L50" s="64">
        <v>27</v>
      </c>
      <c r="M50" s="64">
        <v>14</v>
      </c>
      <c r="N50" s="64">
        <v>12</v>
      </c>
      <c r="O50" s="65">
        <v>11</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528</v>
      </c>
      <c r="L51" s="64">
        <v>0</v>
      </c>
      <c r="M51" s="64" t="s">
        <v>528</v>
      </c>
      <c r="N51" s="64" t="s">
        <v>528</v>
      </c>
      <c r="O51" s="65" t="s">
        <v>528</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1973</v>
      </c>
      <c r="L52" s="64">
        <v>1916</v>
      </c>
      <c r="M52" s="64">
        <v>1973</v>
      </c>
      <c r="N52" s="64">
        <v>1852</v>
      </c>
      <c r="O52" s="65">
        <v>1888</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961</v>
      </c>
      <c r="L53" s="69">
        <v>924</v>
      </c>
      <c r="M53" s="69">
        <v>786</v>
      </c>
      <c r="N53" s="69">
        <v>859</v>
      </c>
      <c r="O53" s="70">
        <v>745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RxOLSqTjgaRbz6GFndFaQR+GoR774GZB12BucSMDJFz15Dwx1uqYweQ4qVGtp9lRk8A8N1l31lzvy3hMrh9jA==" saltValue="pqFii7O5mBsyNvEql0A7i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84" t="s">
        <v>32</v>
      </c>
      <c r="C41" s="1185"/>
      <c r="D41" s="105"/>
      <c r="E41" s="1190" t="s">
        <v>33</v>
      </c>
      <c r="F41" s="1190"/>
      <c r="G41" s="1190"/>
      <c r="H41" s="1191"/>
      <c r="I41" s="355">
        <v>21124</v>
      </c>
      <c r="J41" s="356">
        <v>20531</v>
      </c>
      <c r="K41" s="356">
        <v>21109</v>
      </c>
      <c r="L41" s="356">
        <v>19483</v>
      </c>
      <c r="M41" s="357">
        <v>18592</v>
      </c>
    </row>
    <row r="42" spans="2:13" ht="27.75" customHeight="1" x14ac:dyDescent="0.15">
      <c r="B42" s="1186"/>
      <c r="C42" s="1187"/>
      <c r="D42" s="106"/>
      <c r="E42" s="1192" t="s">
        <v>34</v>
      </c>
      <c r="F42" s="1192"/>
      <c r="G42" s="1192"/>
      <c r="H42" s="1193"/>
      <c r="I42" s="358">
        <v>277</v>
      </c>
      <c r="J42" s="359">
        <v>169</v>
      </c>
      <c r="K42" s="359">
        <v>65</v>
      </c>
      <c r="L42" s="359">
        <v>53</v>
      </c>
      <c r="M42" s="360">
        <v>42</v>
      </c>
    </row>
    <row r="43" spans="2:13" ht="27.75" customHeight="1" x14ac:dyDescent="0.15">
      <c r="B43" s="1186"/>
      <c r="C43" s="1187"/>
      <c r="D43" s="106"/>
      <c r="E43" s="1192" t="s">
        <v>35</v>
      </c>
      <c r="F43" s="1192"/>
      <c r="G43" s="1192"/>
      <c r="H43" s="1193"/>
      <c r="I43" s="358">
        <v>7848</v>
      </c>
      <c r="J43" s="359">
        <v>7831</v>
      </c>
      <c r="K43" s="359">
        <v>7835</v>
      </c>
      <c r="L43" s="359">
        <v>7759</v>
      </c>
      <c r="M43" s="360">
        <v>7632</v>
      </c>
    </row>
    <row r="44" spans="2:13" ht="27.75" customHeight="1" x14ac:dyDescent="0.15">
      <c r="B44" s="1186"/>
      <c r="C44" s="1187"/>
      <c r="D44" s="106"/>
      <c r="E44" s="1192" t="s">
        <v>36</v>
      </c>
      <c r="F44" s="1192"/>
      <c r="G44" s="1192"/>
      <c r="H44" s="1193"/>
      <c r="I44" s="358">
        <v>587</v>
      </c>
      <c r="J44" s="359">
        <v>474</v>
      </c>
      <c r="K44" s="359">
        <v>421</v>
      </c>
      <c r="L44" s="359">
        <v>299</v>
      </c>
      <c r="M44" s="360">
        <v>290</v>
      </c>
    </row>
    <row r="45" spans="2:13" ht="27.75" customHeight="1" x14ac:dyDescent="0.15">
      <c r="B45" s="1186"/>
      <c r="C45" s="1187"/>
      <c r="D45" s="106"/>
      <c r="E45" s="1192" t="s">
        <v>37</v>
      </c>
      <c r="F45" s="1192"/>
      <c r="G45" s="1192"/>
      <c r="H45" s="1193"/>
      <c r="I45" s="358">
        <v>2913</v>
      </c>
      <c r="J45" s="359">
        <v>2895</v>
      </c>
      <c r="K45" s="359">
        <v>2881</v>
      </c>
      <c r="L45" s="359">
        <v>2820</v>
      </c>
      <c r="M45" s="360">
        <v>2709</v>
      </c>
    </row>
    <row r="46" spans="2:13" ht="27.75" customHeight="1" x14ac:dyDescent="0.15">
      <c r="B46" s="1186"/>
      <c r="C46" s="1187"/>
      <c r="D46" s="107"/>
      <c r="E46" s="1192" t="s">
        <v>38</v>
      </c>
      <c r="F46" s="1192"/>
      <c r="G46" s="1192"/>
      <c r="H46" s="1193"/>
      <c r="I46" s="358" t="s">
        <v>528</v>
      </c>
      <c r="J46" s="359" t="s">
        <v>528</v>
      </c>
      <c r="K46" s="359" t="s">
        <v>528</v>
      </c>
      <c r="L46" s="359" t="s">
        <v>528</v>
      </c>
      <c r="M46" s="360" t="s">
        <v>528</v>
      </c>
    </row>
    <row r="47" spans="2:13" ht="27.75" customHeight="1" x14ac:dyDescent="0.15">
      <c r="B47" s="1186"/>
      <c r="C47" s="1187"/>
      <c r="D47" s="108"/>
      <c r="E47" s="1194" t="s">
        <v>39</v>
      </c>
      <c r="F47" s="1195"/>
      <c r="G47" s="1195"/>
      <c r="H47" s="1196"/>
      <c r="I47" s="358" t="s">
        <v>528</v>
      </c>
      <c r="J47" s="359" t="s">
        <v>528</v>
      </c>
      <c r="K47" s="359" t="s">
        <v>528</v>
      </c>
      <c r="L47" s="359" t="s">
        <v>528</v>
      </c>
      <c r="M47" s="360" t="s">
        <v>528</v>
      </c>
    </row>
    <row r="48" spans="2:13" ht="27.75" customHeight="1" x14ac:dyDescent="0.15">
      <c r="B48" s="1186"/>
      <c r="C48" s="1187"/>
      <c r="D48" s="106"/>
      <c r="E48" s="1192" t="s">
        <v>40</v>
      </c>
      <c r="F48" s="1192"/>
      <c r="G48" s="1192"/>
      <c r="H48" s="1193"/>
      <c r="I48" s="358" t="s">
        <v>528</v>
      </c>
      <c r="J48" s="359" t="s">
        <v>528</v>
      </c>
      <c r="K48" s="359" t="s">
        <v>528</v>
      </c>
      <c r="L48" s="359" t="s">
        <v>528</v>
      </c>
      <c r="M48" s="360" t="s">
        <v>528</v>
      </c>
    </row>
    <row r="49" spans="2:13" ht="27.75" customHeight="1" x14ac:dyDescent="0.15">
      <c r="B49" s="1188"/>
      <c r="C49" s="1189"/>
      <c r="D49" s="106"/>
      <c r="E49" s="1192" t="s">
        <v>41</v>
      </c>
      <c r="F49" s="1192"/>
      <c r="G49" s="1192"/>
      <c r="H49" s="1193"/>
      <c r="I49" s="358" t="s">
        <v>528</v>
      </c>
      <c r="J49" s="359" t="s">
        <v>528</v>
      </c>
      <c r="K49" s="359" t="s">
        <v>528</v>
      </c>
      <c r="L49" s="359" t="s">
        <v>528</v>
      </c>
      <c r="M49" s="360" t="s">
        <v>528</v>
      </c>
    </row>
    <row r="50" spans="2:13" ht="27.75" customHeight="1" x14ac:dyDescent="0.15">
      <c r="B50" s="1197" t="s">
        <v>42</v>
      </c>
      <c r="C50" s="1198"/>
      <c r="D50" s="109"/>
      <c r="E50" s="1192" t="s">
        <v>43</v>
      </c>
      <c r="F50" s="1192"/>
      <c r="G50" s="1192"/>
      <c r="H50" s="1193"/>
      <c r="I50" s="358">
        <v>5038</v>
      </c>
      <c r="J50" s="359">
        <v>4660</v>
      </c>
      <c r="K50" s="359">
        <v>4498</v>
      </c>
      <c r="L50" s="359">
        <v>4514</v>
      </c>
      <c r="M50" s="360">
        <v>5375</v>
      </c>
    </row>
    <row r="51" spans="2:13" ht="27.75" customHeight="1" x14ac:dyDescent="0.15">
      <c r="B51" s="1186"/>
      <c r="C51" s="1187"/>
      <c r="D51" s="106"/>
      <c r="E51" s="1192" t="s">
        <v>44</v>
      </c>
      <c r="F51" s="1192"/>
      <c r="G51" s="1192"/>
      <c r="H51" s="1193"/>
      <c r="I51" s="358">
        <v>1781</v>
      </c>
      <c r="J51" s="359">
        <v>1647</v>
      </c>
      <c r="K51" s="359">
        <v>1557</v>
      </c>
      <c r="L51" s="359">
        <v>1279</v>
      </c>
      <c r="M51" s="360">
        <v>1007</v>
      </c>
    </row>
    <row r="52" spans="2:13" ht="27.75" customHeight="1" x14ac:dyDescent="0.15">
      <c r="B52" s="1188"/>
      <c r="C52" s="1189"/>
      <c r="D52" s="106"/>
      <c r="E52" s="1192" t="s">
        <v>45</v>
      </c>
      <c r="F52" s="1192"/>
      <c r="G52" s="1192"/>
      <c r="H52" s="1193"/>
      <c r="I52" s="358">
        <v>18423</v>
      </c>
      <c r="J52" s="359">
        <v>18691</v>
      </c>
      <c r="K52" s="359">
        <v>19126</v>
      </c>
      <c r="L52" s="359">
        <v>18730</v>
      </c>
      <c r="M52" s="360">
        <v>18034</v>
      </c>
    </row>
    <row r="53" spans="2:13" ht="27.75" customHeight="1" thickBot="1" x14ac:dyDescent="0.2">
      <c r="B53" s="1199" t="s">
        <v>46</v>
      </c>
      <c r="C53" s="1200"/>
      <c r="D53" s="110"/>
      <c r="E53" s="1201" t="s">
        <v>47</v>
      </c>
      <c r="F53" s="1201"/>
      <c r="G53" s="1201"/>
      <c r="H53" s="1202"/>
      <c r="I53" s="361">
        <v>7506</v>
      </c>
      <c r="J53" s="362">
        <v>6902</v>
      </c>
      <c r="K53" s="362">
        <v>7131</v>
      </c>
      <c r="L53" s="362">
        <v>5889</v>
      </c>
      <c r="M53" s="363">
        <v>4848</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XJHy8azHhcURdZaELftdFeaWtxlbMxT9sM2g4CO5KIWilqXs/cY1dmEbookQPh9mWzJ4oXY+yx/5MbP7DYpsg==" saltValue="amUSAeRkosUUl69ZqCZC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635</v>
      </c>
      <c r="G55" s="122">
        <v>635</v>
      </c>
      <c r="H55" s="123">
        <v>635</v>
      </c>
    </row>
    <row r="56" spans="2:8" ht="52.5" customHeight="1" x14ac:dyDescent="0.15">
      <c r="B56" s="124"/>
      <c r="C56" s="1213" t="s">
        <v>51</v>
      </c>
      <c r="D56" s="1213"/>
      <c r="E56" s="1214"/>
      <c r="F56" s="125">
        <v>2055</v>
      </c>
      <c r="G56" s="125">
        <v>2050</v>
      </c>
      <c r="H56" s="126">
        <v>2511</v>
      </c>
    </row>
    <row r="57" spans="2:8" ht="53.25" customHeight="1" x14ac:dyDescent="0.15">
      <c r="B57" s="124"/>
      <c r="C57" s="1215" t="s">
        <v>52</v>
      </c>
      <c r="D57" s="1215"/>
      <c r="E57" s="1216"/>
      <c r="F57" s="127">
        <v>2716</v>
      </c>
      <c r="G57" s="127">
        <v>2751</v>
      </c>
      <c r="H57" s="128">
        <v>3090</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5406</v>
      </c>
      <c r="G63" s="136">
        <v>5436</v>
      </c>
      <c r="H63" s="137">
        <v>6236</v>
      </c>
    </row>
    <row r="64" spans="2:8" x14ac:dyDescent="0.15"/>
  </sheetData>
  <sheetProtection algorithmName="SHA-512" hashValue="eaTjuZR8oZeaLXvd+x3JxrDVvTnWeeo3X0YdJmXVGGPXEEY+4BqbbIFMRyRqfxvsk/+yrHE/XYC1LrDq9wv9LA==" saltValue="xTTWonTykSH2qxPAqM5x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566</v>
      </c>
      <c r="G2" s="151"/>
      <c r="H2" s="152"/>
    </row>
    <row r="3" spans="1:8" x14ac:dyDescent="0.15">
      <c r="A3" s="148" t="s">
        <v>559</v>
      </c>
      <c r="B3" s="153"/>
      <c r="C3" s="154"/>
      <c r="D3" s="155">
        <v>45858</v>
      </c>
      <c r="E3" s="156"/>
      <c r="F3" s="157">
        <v>65080</v>
      </c>
      <c r="G3" s="158"/>
      <c r="H3" s="159"/>
    </row>
    <row r="4" spans="1:8" x14ac:dyDescent="0.15">
      <c r="A4" s="160"/>
      <c r="B4" s="161"/>
      <c r="C4" s="162"/>
      <c r="D4" s="163">
        <v>23207</v>
      </c>
      <c r="E4" s="164"/>
      <c r="F4" s="165">
        <v>38201</v>
      </c>
      <c r="G4" s="166"/>
      <c r="H4" s="167"/>
    </row>
    <row r="5" spans="1:8" x14ac:dyDescent="0.15">
      <c r="A5" s="148" t="s">
        <v>561</v>
      </c>
      <c r="B5" s="153"/>
      <c r="C5" s="154"/>
      <c r="D5" s="155">
        <v>99852</v>
      </c>
      <c r="E5" s="156"/>
      <c r="F5" s="157">
        <v>79288</v>
      </c>
      <c r="G5" s="158"/>
      <c r="H5" s="159"/>
    </row>
    <row r="6" spans="1:8" x14ac:dyDescent="0.15">
      <c r="A6" s="160"/>
      <c r="B6" s="161"/>
      <c r="C6" s="162"/>
      <c r="D6" s="163">
        <v>64696</v>
      </c>
      <c r="E6" s="164"/>
      <c r="F6" s="165">
        <v>41870</v>
      </c>
      <c r="G6" s="166"/>
      <c r="H6" s="167"/>
    </row>
    <row r="7" spans="1:8" x14ac:dyDescent="0.15">
      <c r="A7" s="148" t="s">
        <v>562</v>
      </c>
      <c r="B7" s="153"/>
      <c r="C7" s="154"/>
      <c r="D7" s="155">
        <v>131840</v>
      </c>
      <c r="E7" s="156"/>
      <c r="F7" s="157">
        <v>84962</v>
      </c>
      <c r="G7" s="158"/>
      <c r="H7" s="159"/>
    </row>
    <row r="8" spans="1:8" x14ac:dyDescent="0.15">
      <c r="A8" s="160"/>
      <c r="B8" s="161"/>
      <c r="C8" s="162"/>
      <c r="D8" s="163">
        <v>98233</v>
      </c>
      <c r="E8" s="164"/>
      <c r="F8" s="165">
        <v>42793</v>
      </c>
      <c r="G8" s="166"/>
      <c r="H8" s="167"/>
    </row>
    <row r="9" spans="1:8" x14ac:dyDescent="0.15">
      <c r="A9" s="148" t="s">
        <v>563</v>
      </c>
      <c r="B9" s="153"/>
      <c r="C9" s="154"/>
      <c r="D9" s="155">
        <v>79955</v>
      </c>
      <c r="E9" s="156"/>
      <c r="F9" s="157">
        <v>71279</v>
      </c>
      <c r="G9" s="158"/>
      <c r="H9" s="159"/>
    </row>
    <row r="10" spans="1:8" x14ac:dyDescent="0.15">
      <c r="A10" s="160"/>
      <c r="B10" s="161"/>
      <c r="C10" s="162"/>
      <c r="D10" s="163">
        <v>19068</v>
      </c>
      <c r="E10" s="164"/>
      <c r="F10" s="165">
        <v>36731</v>
      </c>
      <c r="G10" s="166"/>
      <c r="H10" s="167"/>
    </row>
    <row r="11" spans="1:8" x14ac:dyDescent="0.15">
      <c r="A11" s="148" t="s">
        <v>564</v>
      </c>
      <c r="B11" s="153"/>
      <c r="C11" s="154"/>
      <c r="D11" s="155">
        <v>72501</v>
      </c>
      <c r="E11" s="156"/>
      <c r="F11" s="157">
        <v>74994</v>
      </c>
      <c r="G11" s="158"/>
      <c r="H11" s="159"/>
    </row>
    <row r="12" spans="1:8" x14ac:dyDescent="0.15">
      <c r="A12" s="160"/>
      <c r="B12" s="161"/>
      <c r="C12" s="168"/>
      <c r="D12" s="163">
        <v>16108</v>
      </c>
      <c r="E12" s="164"/>
      <c r="F12" s="165">
        <v>36188</v>
      </c>
      <c r="G12" s="166"/>
      <c r="H12" s="167"/>
    </row>
    <row r="13" spans="1:8" x14ac:dyDescent="0.15">
      <c r="A13" s="148"/>
      <c r="B13" s="153"/>
      <c r="C13" s="169"/>
      <c r="D13" s="170">
        <v>86001</v>
      </c>
      <c r="E13" s="171"/>
      <c r="F13" s="172">
        <v>75121</v>
      </c>
      <c r="G13" s="173"/>
      <c r="H13" s="159"/>
    </row>
    <row r="14" spans="1:8" x14ac:dyDescent="0.15">
      <c r="A14" s="160"/>
      <c r="B14" s="161"/>
      <c r="C14" s="162"/>
      <c r="D14" s="163">
        <v>44262</v>
      </c>
      <c r="E14" s="164"/>
      <c r="F14" s="165">
        <v>39157</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5.97</v>
      </c>
      <c r="C19" s="174">
        <f>ROUND(VALUE(SUBSTITUTE(実質収支比率等に係る経年分析!G$48,"▲","-")),2)</f>
        <v>3.9</v>
      </c>
      <c r="D19" s="174">
        <f>ROUND(VALUE(SUBSTITUTE(実質収支比率等に係る経年分析!H$48,"▲","-")),2)</f>
        <v>6.19</v>
      </c>
      <c r="E19" s="174">
        <f>ROUND(VALUE(SUBSTITUTE(実質収支比率等に係る経年分析!I$48,"▲","-")),2)</f>
        <v>6.82</v>
      </c>
      <c r="F19" s="174">
        <f>ROUND(VALUE(SUBSTITUTE(実質収支比率等に係る経年分析!J$48,"▲","-")),2)</f>
        <v>9.43</v>
      </c>
    </row>
    <row r="20" spans="1:11" x14ac:dyDescent="0.15">
      <c r="A20" s="174" t="s">
        <v>59</v>
      </c>
      <c r="B20" s="174">
        <f>ROUND(VALUE(SUBSTITUTE(実質収支比率等に係る経年分析!F$47,"▲","-")),2)</f>
        <v>7.32</v>
      </c>
      <c r="C20" s="174">
        <f>ROUND(VALUE(SUBSTITUTE(実質収支比率等に係る経年分析!G$47,"▲","-")),2)</f>
        <v>7.37</v>
      </c>
      <c r="D20" s="174">
        <f>ROUND(VALUE(SUBSTITUTE(実質収支比率等に係る経年分析!H$47,"▲","-")),2)</f>
        <v>7.16</v>
      </c>
      <c r="E20" s="174">
        <f>ROUND(VALUE(SUBSTITUTE(実質収支比率等に係る経年分析!I$47,"▲","-")),2)</f>
        <v>6.91</v>
      </c>
      <c r="F20" s="174">
        <f>ROUND(VALUE(SUBSTITUTE(実質収支比率等に係る経年分析!J$47,"▲","-")),2)</f>
        <v>7.1</v>
      </c>
    </row>
    <row r="21" spans="1:11" x14ac:dyDescent="0.15">
      <c r="A21" s="174" t="s">
        <v>60</v>
      </c>
      <c r="B21" s="174">
        <f>IF(ISNUMBER(VALUE(SUBSTITUTE(実質収支比率等に係る経年分析!F$49,"▲","-"))),ROUND(VALUE(SUBSTITUTE(実質収支比率等に係る経年分析!F$49,"▲","-")),2),NA())</f>
        <v>0.22</v>
      </c>
      <c r="C21" s="174">
        <f>IF(ISNUMBER(VALUE(SUBSTITUTE(実質収支比率等に係る経年分析!G$49,"▲","-"))),ROUND(VALUE(SUBSTITUTE(実質収支比率等に係る経年分析!G$49,"▲","-")),2),NA())</f>
        <v>8.73</v>
      </c>
      <c r="D21" s="174">
        <f>IF(ISNUMBER(VALUE(SUBSTITUTE(実質収支比率等に係る経年分析!H$49,"▲","-"))),ROUND(VALUE(SUBSTITUTE(実質収支比率等に係る経年分析!H$49,"▲","-")),2),NA())</f>
        <v>2.4</v>
      </c>
      <c r="E21" s="174">
        <f>IF(ISNUMBER(VALUE(SUBSTITUTE(実質収支比率等に係る経年分析!I$49,"▲","-"))),ROUND(VALUE(SUBSTITUTE(実質収支比率等に係る経年分析!I$49,"▲","-")),2),NA())</f>
        <v>12.48</v>
      </c>
      <c r="F21" s="174">
        <f>IF(ISNUMBER(VALUE(SUBSTITUTE(実質収支比率等に係る経年分析!J$49,"▲","-"))),ROUND(VALUE(SUBSTITUTE(実質収支比率等に係る経年分析!J$49,"▲","-")),2),NA())</f>
        <v>2.79</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国民健康保険診療所事業特別会計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0.31</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0.45</v>
      </c>
    </row>
    <row r="34" spans="1:16" x14ac:dyDescent="0.15">
      <c r="A34" s="175" t="str">
        <f>IF(連結実質赤字比率に係る赤字・黒字の構成分析!C$36="",NA(),連結実質赤字比率に係る赤字・黒字の構成分析!C$36)</f>
        <v>公共下水道事業特別会計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0.64</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4.17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3.68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3.93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4.71</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3.89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6.19</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6.81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9.42</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1973</v>
      </c>
      <c r="E42" s="176"/>
      <c r="F42" s="176"/>
      <c r="G42" s="176">
        <f>'実質公債費比率（分子）の構造'!L$52</f>
        <v>1916</v>
      </c>
      <c r="H42" s="176"/>
      <c r="I42" s="176"/>
      <c r="J42" s="176">
        <f>'実質公債費比率（分子）の構造'!M$52</f>
        <v>1973</v>
      </c>
      <c r="K42" s="176"/>
      <c r="L42" s="176"/>
      <c r="M42" s="176">
        <f>'実質公債費比率（分子）の構造'!N$52</f>
        <v>1852</v>
      </c>
      <c r="N42" s="176"/>
      <c r="O42" s="176"/>
      <c r="P42" s="176">
        <f>'実質公債費比率（分子）の構造'!O$52</f>
        <v>1888</v>
      </c>
    </row>
    <row r="43" spans="1:16" x14ac:dyDescent="0.15">
      <c r="A43" s="176" t="s">
        <v>68</v>
      </c>
      <c r="B43" s="176" t="str">
        <f>'実質公債費比率（分子）の構造'!K$51</f>
        <v>-</v>
      </c>
      <c r="C43" s="176"/>
      <c r="D43" s="176"/>
      <c r="E43" s="176">
        <f>'実質公債費比率（分子）の構造'!L$51</f>
        <v>0</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38</v>
      </c>
      <c r="C44" s="176"/>
      <c r="D44" s="176"/>
      <c r="E44" s="176">
        <f>'実質公債費比率（分子）の構造'!L$50</f>
        <v>27</v>
      </c>
      <c r="F44" s="176"/>
      <c r="G44" s="176"/>
      <c r="H44" s="176">
        <f>'実質公債費比率（分子）の構造'!M$50</f>
        <v>14</v>
      </c>
      <c r="I44" s="176"/>
      <c r="J44" s="176"/>
      <c r="K44" s="176">
        <f>'実質公債費比率（分子）の構造'!N$50</f>
        <v>12</v>
      </c>
      <c r="L44" s="176"/>
      <c r="M44" s="176"/>
      <c r="N44" s="176">
        <f>'実質公債費比率（分子）の構造'!O$50</f>
        <v>11</v>
      </c>
      <c r="O44" s="176"/>
      <c r="P44" s="176"/>
    </row>
    <row r="45" spans="1:16" x14ac:dyDescent="0.15">
      <c r="A45" s="176" t="s">
        <v>70</v>
      </c>
      <c r="B45" s="176">
        <f>'実質公債費比率（分子）の構造'!K$49</f>
        <v>145</v>
      </c>
      <c r="C45" s="176"/>
      <c r="D45" s="176"/>
      <c r="E45" s="176">
        <f>'実質公債費比率（分子）の構造'!L$49</f>
        <v>148</v>
      </c>
      <c r="F45" s="176"/>
      <c r="G45" s="176"/>
      <c r="H45" s="176">
        <f>'実質公債費比率（分子）の構造'!M$49</f>
        <v>123</v>
      </c>
      <c r="I45" s="176"/>
      <c r="J45" s="176"/>
      <c r="K45" s="176">
        <f>'実質公債費比率（分子）の構造'!N$49</f>
        <v>102</v>
      </c>
      <c r="L45" s="176"/>
      <c r="M45" s="176"/>
      <c r="N45" s="176">
        <f>'実質公債費比率（分子）の構造'!O$49</f>
        <v>33</v>
      </c>
      <c r="O45" s="176"/>
      <c r="P45" s="176"/>
    </row>
    <row r="46" spans="1:16" x14ac:dyDescent="0.15">
      <c r="A46" s="176" t="s">
        <v>71</v>
      </c>
      <c r="B46" s="176">
        <f>'実質公債費比率（分子）の構造'!K$48</f>
        <v>465</v>
      </c>
      <c r="C46" s="176"/>
      <c r="D46" s="176"/>
      <c r="E46" s="176">
        <f>'実質公債費比率（分子）の構造'!L$48</f>
        <v>461</v>
      </c>
      <c r="F46" s="176"/>
      <c r="G46" s="176"/>
      <c r="H46" s="176">
        <f>'実質公債費比率（分子）の構造'!M$48</f>
        <v>460</v>
      </c>
      <c r="I46" s="176"/>
      <c r="J46" s="176"/>
      <c r="K46" s="176">
        <f>'実質公債費比率（分子）の構造'!N$48</f>
        <v>474</v>
      </c>
      <c r="L46" s="176"/>
      <c r="M46" s="176"/>
      <c r="N46" s="176">
        <f>'実質公債費比率（分子）の構造'!O$48</f>
        <v>449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2286</v>
      </c>
      <c r="C49" s="176"/>
      <c r="D49" s="176"/>
      <c r="E49" s="176">
        <f>'実質公債費比率（分子）の構造'!L$45</f>
        <v>2204</v>
      </c>
      <c r="F49" s="176"/>
      <c r="G49" s="176"/>
      <c r="H49" s="176">
        <f>'実質公債費比率（分子）の構造'!M$45</f>
        <v>2162</v>
      </c>
      <c r="I49" s="176"/>
      <c r="J49" s="176"/>
      <c r="K49" s="176">
        <f>'実質公債費比率（分子）の構造'!N$45</f>
        <v>2123</v>
      </c>
      <c r="L49" s="176"/>
      <c r="M49" s="176"/>
      <c r="N49" s="176">
        <f>'実質公債費比率（分子）の構造'!O$45</f>
        <v>2140</v>
      </c>
      <c r="O49" s="176"/>
      <c r="P49" s="176"/>
    </row>
    <row r="50" spans="1:16" x14ac:dyDescent="0.15">
      <c r="A50" s="176" t="s">
        <v>75</v>
      </c>
      <c r="B50" s="176" t="e">
        <f>NA()</f>
        <v>#N/A</v>
      </c>
      <c r="C50" s="176">
        <f>IF(ISNUMBER('実質公債費比率（分子）の構造'!K$53),'実質公債費比率（分子）の構造'!K$53,NA())</f>
        <v>961</v>
      </c>
      <c r="D50" s="176" t="e">
        <f>NA()</f>
        <v>#N/A</v>
      </c>
      <c r="E50" s="176" t="e">
        <f>NA()</f>
        <v>#N/A</v>
      </c>
      <c r="F50" s="176">
        <f>IF(ISNUMBER('実質公債費比率（分子）の構造'!L$53),'実質公債費比率（分子）の構造'!L$53,NA())</f>
        <v>924</v>
      </c>
      <c r="G50" s="176" t="e">
        <f>NA()</f>
        <v>#N/A</v>
      </c>
      <c r="H50" s="176" t="e">
        <f>NA()</f>
        <v>#N/A</v>
      </c>
      <c r="I50" s="176">
        <f>IF(ISNUMBER('実質公債費比率（分子）の構造'!M$53),'実質公債費比率（分子）の構造'!M$53,NA())</f>
        <v>786</v>
      </c>
      <c r="J50" s="176" t="e">
        <f>NA()</f>
        <v>#N/A</v>
      </c>
      <c r="K50" s="176" t="e">
        <f>NA()</f>
        <v>#N/A</v>
      </c>
      <c r="L50" s="176">
        <f>IF(ISNUMBER('実質公債費比率（分子）の構造'!N$53),'実質公債費比率（分子）の構造'!N$53,NA())</f>
        <v>859</v>
      </c>
      <c r="M50" s="176" t="e">
        <f>NA()</f>
        <v>#N/A</v>
      </c>
      <c r="N50" s="176" t="e">
        <f>NA()</f>
        <v>#N/A</v>
      </c>
      <c r="O50" s="176">
        <f>IF(ISNUMBER('実質公債費比率（分子）の構造'!O$53),'実質公債費比率（分子）の構造'!O$53,NA())</f>
        <v>745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18423</v>
      </c>
      <c r="E56" s="175"/>
      <c r="F56" s="175"/>
      <c r="G56" s="175">
        <f>'将来負担比率（分子）の構造'!J$52</f>
        <v>18691</v>
      </c>
      <c r="H56" s="175"/>
      <c r="I56" s="175"/>
      <c r="J56" s="175">
        <f>'将来負担比率（分子）の構造'!K$52</f>
        <v>19126</v>
      </c>
      <c r="K56" s="175"/>
      <c r="L56" s="175"/>
      <c r="M56" s="175">
        <f>'将来負担比率（分子）の構造'!L$52</f>
        <v>18730</v>
      </c>
      <c r="N56" s="175"/>
      <c r="O56" s="175"/>
      <c r="P56" s="175">
        <f>'将来負担比率（分子）の構造'!M$52</f>
        <v>18034</v>
      </c>
    </row>
    <row r="57" spans="1:16" x14ac:dyDescent="0.15">
      <c r="A57" s="175" t="s">
        <v>44</v>
      </c>
      <c r="B57" s="175"/>
      <c r="C57" s="175"/>
      <c r="D57" s="175">
        <f>'将来負担比率（分子）の構造'!I$51</f>
        <v>1781</v>
      </c>
      <c r="E57" s="175"/>
      <c r="F57" s="175"/>
      <c r="G57" s="175">
        <f>'将来負担比率（分子）の構造'!J$51</f>
        <v>1647</v>
      </c>
      <c r="H57" s="175"/>
      <c r="I57" s="175"/>
      <c r="J57" s="175">
        <f>'将来負担比率（分子）の構造'!K$51</f>
        <v>1557</v>
      </c>
      <c r="K57" s="175"/>
      <c r="L57" s="175"/>
      <c r="M57" s="175">
        <f>'将来負担比率（分子）の構造'!L$51</f>
        <v>1279</v>
      </c>
      <c r="N57" s="175"/>
      <c r="O57" s="175"/>
      <c r="P57" s="175">
        <f>'将来負担比率（分子）の構造'!M$51</f>
        <v>1007</v>
      </c>
    </row>
    <row r="58" spans="1:16" x14ac:dyDescent="0.15">
      <c r="A58" s="175" t="s">
        <v>43</v>
      </c>
      <c r="B58" s="175"/>
      <c r="C58" s="175"/>
      <c r="D58" s="175">
        <f>'将来負担比率（分子）の構造'!I$50</f>
        <v>5038</v>
      </c>
      <c r="E58" s="175"/>
      <c r="F58" s="175"/>
      <c r="G58" s="175">
        <f>'将来負担比率（分子）の構造'!J$50</f>
        <v>4660</v>
      </c>
      <c r="H58" s="175"/>
      <c r="I58" s="175"/>
      <c r="J58" s="175">
        <f>'将来負担比率（分子）の構造'!K$50</f>
        <v>4498</v>
      </c>
      <c r="K58" s="175"/>
      <c r="L58" s="175"/>
      <c r="M58" s="175">
        <f>'将来負担比率（分子）の構造'!L$50</f>
        <v>4514</v>
      </c>
      <c r="N58" s="175"/>
      <c r="O58" s="175"/>
      <c r="P58" s="175">
        <f>'将来負担比率（分子）の構造'!M$50</f>
        <v>5375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2913</v>
      </c>
      <c r="C62" s="175"/>
      <c r="D62" s="175"/>
      <c r="E62" s="175">
        <f>'将来負担比率（分子）の構造'!J$45</f>
        <v>2895</v>
      </c>
      <c r="F62" s="175"/>
      <c r="G62" s="175"/>
      <c r="H62" s="175">
        <f>'将来負担比率（分子）の構造'!K$45</f>
        <v>2881</v>
      </c>
      <c r="I62" s="175"/>
      <c r="J62" s="175"/>
      <c r="K62" s="175">
        <f>'将来負担比率（分子）の構造'!L$45</f>
        <v>2820</v>
      </c>
      <c r="L62" s="175"/>
      <c r="M62" s="175"/>
      <c r="N62" s="175">
        <f>'将来負担比率（分子）の構造'!M$45</f>
        <v>2709</v>
      </c>
      <c r="O62" s="175"/>
      <c r="P62" s="175"/>
    </row>
    <row r="63" spans="1:16" x14ac:dyDescent="0.15">
      <c r="A63" s="175" t="s">
        <v>36</v>
      </c>
      <c r="B63" s="175">
        <f>'将来負担比率（分子）の構造'!I$44</f>
        <v>587</v>
      </c>
      <c r="C63" s="175"/>
      <c r="D63" s="175"/>
      <c r="E63" s="175">
        <f>'将来負担比率（分子）の構造'!J$44</f>
        <v>474</v>
      </c>
      <c r="F63" s="175"/>
      <c r="G63" s="175"/>
      <c r="H63" s="175">
        <f>'将来負担比率（分子）の構造'!K$44</f>
        <v>421</v>
      </c>
      <c r="I63" s="175"/>
      <c r="J63" s="175"/>
      <c r="K63" s="175">
        <f>'将来負担比率（分子）の構造'!L$44</f>
        <v>299</v>
      </c>
      <c r="L63" s="175"/>
      <c r="M63" s="175"/>
      <c r="N63" s="175">
        <f>'将来負担比率（分子）の構造'!M$44</f>
        <v>290</v>
      </c>
      <c r="O63" s="175"/>
      <c r="P63" s="175"/>
    </row>
    <row r="64" spans="1:16" x14ac:dyDescent="0.15">
      <c r="A64" s="175" t="s">
        <v>35</v>
      </c>
      <c r="B64" s="175">
        <f>'将来負担比率（分子）の構造'!I$43</f>
        <v>7848</v>
      </c>
      <c r="C64" s="175"/>
      <c r="D64" s="175"/>
      <c r="E64" s="175">
        <f>'将来負担比率（分子）の構造'!J$43</f>
        <v>7831</v>
      </c>
      <c r="F64" s="175"/>
      <c r="G64" s="175"/>
      <c r="H64" s="175">
        <f>'将来負担比率（分子）の構造'!K$43</f>
        <v>7835</v>
      </c>
      <c r="I64" s="175"/>
      <c r="J64" s="175"/>
      <c r="K64" s="175">
        <f>'将来負担比率（分子）の構造'!L$43</f>
        <v>7759</v>
      </c>
      <c r="L64" s="175"/>
      <c r="M64" s="175"/>
      <c r="N64" s="175">
        <f>'将来負担比率（分子）の構造'!M$43</f>
        <v>7632</v>
      </c>
      <c r="O64" s="175"/>
      <c r="P64" s="175"/>
    </row>
    <row r="65" spans="1:16" x14ac:dyDescent="0.15">
      <c r="A65" s="175" t="s">
        <v>34</v>
      </c>
      <c r="B65" s="175">
        <f>'将来負担比率（分子）の構造'!I$42</f>
        <v>277</v>
      </c>
      <c r="C65" s="175"/>
      <c r="D65" s="175"/>
      <c r="E65" s="175">
        <f>'将来負担比率（分子）の構造'!J$42</f>
        <v>169</v>
      </c>
      <c r="F65" s="175"/>
      <c r="G65" s="175"/>
      <c r="H65" s="175">
        <f>'将来負担比率（分子）の構造'!K$42</f>
        <v>65</v>
      </c>
      <c r="I65" s="175"/>
      <c r="J65" s="175"/>
      <c r="K65" s="175">
        <f>'将来負担比率（分子）の構造'!L$42</f>
        <v>53</v>
      </c>
      <c r="L65" s="175"/>
      <c r="M65" s="175"/>
      <c r="N65" s="175">
        <f>'将来負担比率（分子）の構造'!M$42</f>
        <v>42</v>
      </c>
      <c r="O65" s="175"/>
      <c r="P65" s="175"/>
    </row>
    <row r="66" spans="1:16" x14ac:dyDescent="0.15">
      <c r="A66" s="175" t="s">
        <v>33</v>
      </c>
      <c r="B66" s="175">
        <f>'将来負担比率（分子）の構造'!I$41</f>
        <v>21124</v>
      </c>
      <c r="C66" s="175"/>
      <c r="D66" s="175"/>
      <c r="E66" s="175">
        <f>'将来負担比率（分子）の構造'!J$41</f>
        <v>20531</v>
      </c>
      <c r="F66" s="175"/>
      <c r="G66" s="175"/>
      <c r="H66" s="175">
        <f>'将来負担比率（分子）の構造'!K$41</f>
        <v>21109</v>
      </c>
      <c r="I66" s="175"/>
      <c r="J66" s="175"/>
      <c r="K66" s="175">
        <f>'将来負担比率（分子）の構造'!L$41</f>
        <v>19483</v>
      </c>
      <c r="L66" s="175"/>
      <c r="M66" s="175"/>
      <c r="N66" s="175">
        <f>'将来負担比率（分子）の構造'!M$41</f>
        <v>18592</v>
      </c>
      <c r="O66" s="175"/>
      <c r="P66" s="175"/>
    </row>
    <row r="67" spans="1:16" x14ac:dyDescent="0.15">
      <c r="A67" s="175" t="s">
        <v>79</v>
      </c>
      <c r="B67" s="175" t="e">
        <f>NA()</f>
        <v>#N/A</v>
      </c>
      <c r="C67" s="175">
        <f>IF(ISNUMBER('将来負担比率（分子）の構造'!I$53), IF('将来負担比率（分子）の構造'!I$53 &lt; 0, 0, '将来負担比率（分子）の構造'!I$53), NA())</f>
        <v>7506</v>
      </c>
      <c r="D67" s="175" t="e">
        <f>NA()</f>
        <v>#N/A</v>
      </c>
      <c r="E67" s="175" t="e">
        <f>NA()</f>
        <v>#N/A</v>
      </c>
      <c r="F67" s="175">
        <f>IF(ISNUMBER('将来負担比率（分子）の構造'!J$53), IF('将来負担比率（分子）の構造'!J$53 &lt; 0, 0, '将来負担比率（分子）の構造'!J$53), NA())</f>
        <v>6902</v>
      </c>
      <c r="G67" s="175" t="e">
        <f>NA()</f>
        <v>#N/A</v>
      </c>
      <c r="H67" s="175" t="e">
        <f>NA()</f>
        <v>#N/A</v>
      </c>
      <c r="I67" s="175">
        <f>IF(ISNUMBER('将来負担比率（分子）の構造'!K$53), IF('将来負担比率（分子）の構造'!K$53 &lt; 0, 0, '将来負担比率（分子）の構造'!K$53), NA())</f>
        <v>7131</v>
      </c>
      <c r="J67" s="175" t="e">
        <f>NA()</f>
        <v>#N/A</v>
      </c>
      <c r="K67" s="175" t="e">
        <f>NA()</f>
        <v>#N/A</v>
      </c>
      <c r="L67" s="175">
        <f>IF(ISNUMBER('将来負担比率（分子）の構造'!L$53), IF('将来負担比率（分子）の構造'!L$53 &lt; 0, 0, '将来負担比率（分子）の構造'!L$53), NA())</f>
        <v>5889</v>
      </c>
      <c r="M67" s="175" t="e">
        <f>NA()</f>
        <v>#N/A</v>
      </c>
      <c r="N67" s="175" t="e">
        <f>NA()</f>
        <v>#N/A</v>
      </c>
      <c r="O67" s="175">
        <f>IF(ISNUMBER('将来負担比率（分子）の構造'!M$53), IF('将来負担比率（分子）の構造'!M$53 &lt; 0, 0, '将来負担比率（分子）の構造'!M$53), NA())</f>
        <v>4848</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635</v>
      </c>
      <c r="C72" s="179">
        <f>基金残高に係る経年分析!G55</f>
        <v>635</v>
      </c>
      <c r="D72" s="179">
        <f>基金残高に係る経年分析!H55</f>
        <v>635</v>
      </c>
    </row>
    <row r="73" spans="1:16" x14ac:dyDescent="0.15">
      <c r="A73" s="178" t="s">
        <v>82</v>
      </c>
      <c r="B73" s="179">
        <f>基金残高に係る経年分析!F56</f>
        <v>2055</v>
      </c>
      <c r="C73" s="179">
        <f>基金残高に係る経年分析!G56</f>
        <v>2050</v>
      </c>
      <c r="D73" s="179">
        <f>基金残高に係る経年分析!H56</f>
        <v>2511</v>
      </c>
    </row>
    <row r="74" spans="1:16" x14ac:dyDescent="0.15">
      <c r="A74" s="178" t="s">
        <v>83</v>
      </c>
      <c r="B74" s="179">
        <f>基金残高に係る経年分析!F57</f>
        <v>2716</v>
      </c>
      <c r="C74" s="179">
        <f>基金残高に係る経年分析!G57</f>
        <v>2751</v>
      </c>
      <c r="D74" s="179">
        <f>基金残高に係る経年分析!H57</f>
        <v>3090</v>
      </c>
    </row>
  </sheetData>
  <sheetProtection algorithmName="SHA-512" hashValue="pg1tglzHfi+0yfth5cCMAEf4WmUCWm4R7nWXOx56HWBYipZNf6/7kd8nRhNHbV0Bf1Du6MnrX/04RXgVHK5NOw==" saltValue="ZT/3eBp/LuWKCju8piek8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2882664</v>
      </c>
      <c r="S5" s="613"/>
      <c r="T5" s="613"/>
      <c r="U5" s="613"/>
      <c r="V5" s="613"/>
      <c r="W5" s="613"/>
      <c r="X5" s="613"/>
      <c r="Y5" s="614"/>
      <c r="Z5" s="615">
        <v>16</v>
      </c>
      <c r="AA5" s="615"/>
      <c r="AB5" s="615"/>
      <c r="AC5" s="615"/>
      <c r="AD5" s="616">
        <v>2882664</v>
      </c>
      <c r="AE5" s="616"/>
      <c r="AF5" s="616"/>
      <c r="AG5" s="616"/>
      <c r="AH5" s="616"/>
      <c r="AI5" s="616"/>
      <c r="AJ5" s="616"/>
      <c r="AK5" s="616"/>
      <c r="AL5" s="617">
        <v>31.7</v>
      </c>
      <c r="AM5" s="618"/>
      <c r="AN5" s="618"/>
      <c r="AO5" s="619"/>
      <c r="AP5" s="609" t="s">
        <v>232</v>
      </c>
      <c r="AQ5" s="610"/>
      <c r="AR5" s="610"/>
      <c r="AS5" s="610"/>
      <c r="AT5" s="610"/>
      <c r="AU5" s="610"/>
      <c r="AV5" s="610"/>
      <c r="AW5" s="610"/>
      <c r="AX5" s="610"/>
      <c r="AY5" s="610"/>
      <c r="AZ5" s="610"/>
      <c r="BA5" s="610"/>
      <c r="BB5" s="610"/>
      <c r="BC5" s="610"/>
      <c r="BD5" s="610"/>
      <c r="BE5" s="610"/>
      <c r="BF5" s="611"/>
      <c r="BG5" s="623">
        <v>2878904</v>
      </c>
      <c r="BH5" s="624"/>
      <c r="BI5" s="624"/>
      <c r="BJ5" s="624"/>
      <c r="BK5" s="624"/>
      <c r="BL5" s="624"/>
      <c r="BM5" s="624"/>
      <c r="BN5" s="625"/>
      <c r="BO5" s="626">
        <v>99.9</v>
      </c>
      <c r="BP5" s="626"/>
      <c r="BQ5" s="626"/>
      <c r="BR5" s="626"/>
      <c r="BS5" s="627">
        <v>187976</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167230</v>
      </c>
      <c r="S6" s="624"/>
      <c r="T6" s="624"/>
      <c r="U6" s="624"/>
      <c r="V6" s="624"/>
      <c r="W6" s="624"/>
      <c r="X6" s="624"/>
      <c r="Y6" s="625"/>
      <c r="Z6" s="626">
        <v>0.9</v>
      </c>
      <c r="AA6" s="626"/>
      <c r="AB6" s="626"/>
      <c r="AC6" s="626"/>
      <c r="AD6" s="627">
        <v>167230</v>
      </c>
      <c r="AE6" s="627"/>
      <c r="AF6" s="627"/>
      <c r="AG6" s="627"/>
      <c r="AH6" s="627"/>
      <c r="AI6" s="627"/>
      <c r="AJ6" s="627"/>
      <c r="AK6" s="627"/>
      <c r="AL6" s="628">
        <v>1.8</v>
      </c>
      <c r="AM6" s="629"/>
      <c r="AN6" s="629"/>
      <c r="AO6" s="630"/>
      <c r="AP6" s="620" t="s">
        <v>237</v>
      </c>
      <c r="AQ6" s="621"/>
      <c r="AR6" s="621"/>
      <c r="AS6" s="621"/>
      <c r="AT6" s="621"/>
      <c r="AU6" s="621"/>
      <c r="AV6" s="621"/>
      <c r="AW6" s="621"/>
      <c r="AX6" s="621"/>
      <c r="AY6" s="621"/>
      <c r="AZ6" s="621"/>
      <c r="BA6" s="621"/>
      <c r="BB6" s="621"/>
      <c r="BC6" s="621"/>
      <c r="BD6" s="621"/>
      <c r="BE6" s="621"/>
      <c r="BF6" s="622"/>
      <c r="BG6" s="623">
        <v>2878904</v>
      </c>
      <c r="BH6" s="624"/>
      <c r="BI6" s="624"/>
      <c r="BJ6" s="624"/>
      <c r="BK6" s="624"/>
      <c r="BL6" s="624"/>
      <c r="BM6" s="624"/>
      <c r="BN6" s="625"/>
      <c r="BO6" s="626">
        <v>99.9</v>
      </c>
      <c r="BP6" s="626"/>
      <c r="BQ6" s="626"/>
      <c r="BR6" s="626"/>
      <c r="BS6" s="627">
        <v>187976</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126255</v>
      </c>
      <c r="CS6" s="624"/>
      <c r="CT6" s="624"/>
      <c r="CU6" s="624"/>
      <c r="CV6" s="624"/>
      <c r="CW6" s="624"/>
      <c r="CX6" s="624"/>
      <c r="CY6" s="625"/>
      <c r="CZ6" s="617">
        <v>0.7</v>
      </c>
      <c r="DA6" s="618"/>
      <c r="DB6" s="618"/>
      <c r="DC6" s="634"/>
      <c r="DD6" s="632" t="s">
        <v>239</v>
      </c>
      <c r="DE6" s="624"/>
      <c r="DF6" s="624"/>
      <c r="DG6" s="624"/>
      <c r="DH6" s="624"/>
      <c r="DI6" s="624"/>
      <c r="DJ6" s="624"/>
      <c r="DK6" s="624"/>
      <c r="DL6" s="624"/>
      <c r="DM6" s="624"/>
      <c r="DN6" s="624"/>
      <c r="DO6" s="624"/>
      <c r="DP6" s="625"/>
      <c r="DQ6" s="632">
        <v>126255</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1896</v>
      </c>
      <c r="S7" s="624"/>
      <c r="T7" s="624"/>
      <c r="U7" s="624"/>
      <c r="V7" s="624"/>
      <c r="W7" s="624"/>
      <c r="X7" s="624"/>
      <c r="Y7" s="625"/>
      <c r="Z7" s="626">
        <v>0</v>
      </c>
      <c r="AA7" s="626"/>
      <c r="AB7" s="626"/>
      <c r="AC7" s="626"/>
      <c r="AD7" s="627">
        <v>1896</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1108609</v>
      </c>
      <c r="BH7" s="624"/>
      <c r="BI7" s="624"/>
      <c r="BJ7" s="624"/>
      <c r="BK7" s="624"/>
      <c r="BL7" s="624"/>
      <c r="BM7" s="624"/>
      <c r="BN7" s="625"/>
      <c r="BO7" s="626">
        <v>38.5</v>
      </c>
      <c r="BP7" s="626"/>
      <c r="BQ7" s="626"/>
      <c r="BR7" s="626"/>
      <c r="BS7" s="627">
        <v>45890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2768594</v>
      </c>
      <c r="CS7" s="624"/>
      <c r="CT7" s="624"/>
      <c r="CU7" s="624"/>
      <c r="CV7" s="624"/>
      <c r="CW7" s="624"/>
      <c r="CX7" s="624"/>
      <c r="CY7" s="625"/>
      <c r="CZ7" s="626">
        <v>16.3</v>
      </c>
      <c r="DA7" s="626"/>
      <c r="DB7" s="626"/>
      <c r="DC7" s="626"/>
      <c r="DD7" s="632">
        <v>36969</v>
      </c>
      <c r="DE7" s="624"/>
      <c r="DF7" s="624"/>
      <c r="DG7" s="624"/>
      <c r="DH7" s="624"/>
      <c r="DI7" s="624"/>
      <c r="DJ7" s="624"/>
      <c r="DK7" s="624"/>
      <c r="DL7" s="624"/>
      <c r="DM7" s="624"/>
      <c r="DN7" s="624"/>
      <c r="DO7" s="624"/>
      <c r="DP7" s="625"/>
      <c r="DQ7" s="632">
        <v>2118212</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9366</v>
      </c>
      <c r="S8" s="624"/>
      <c r="T8" s="624"/>
      <c r="U8" s="624"/>
      <c r="V8" s="624"/>
      <c r="W8" s="624"/>
      <c r="X8" s="624"/>
      <c r="Y8" s="625"/>
      <c r="Z8" s="626">
        <v>0.1</v>
      </c>
      <c r="AA8" s="626"/>
      <c r="AB8" s="626"/>
      <c r="AC8" s="626"/>
      <c r="AD8" s="627">
        <v>9366</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39074</v>
      </c>
      <c r="BH8" s="624"/>
      <c r="BI8" s="624"/>
      <c r="BJ8" s="624"/>
      <c r="BK8" s="624"/>
      <c r="BL8" s="624"/>
      <c r="BM8" s="624"/>
      <c r="BN8" s="625"/>
      <c r="BO8" s="626">
        <v>1.4</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5392192</v>
      </c>
      <c r="CS8" s="624"/>
      <c r="CT8" s="624"/>
      <c r="CU8" s="624"/>
      <c r="CV8" s="624"/>
      <c r="CW8" s="624"/>
      <c r="CX8" s="624"/>
      <c r="CY8" s="625"/>
      <c r="CZ8" s="626">
        <v>31.7</v>
      </c>
      <c r="DA8" s="626"/>
      <c r="DB8" s="626"/>
      <c r="DC8" s="626"/>
      <c r="DD8" s="632">
        <v>19745</v>
      </c>
      <c r="DE8" s="624"/>
      <c r="DF8" s="624"/>
      <c r="DG8" s="624"/>
      <c r="DH8" s="624"/>
      <c r="DI8" s="624"/>
      <c r="DJ8" s="624"/>
      <c r="DK8" s="624"/>
      <c r="DL8" s="624"/>
      <c r="DM8" s="624"/>
      <c r="DN8" s="624"/>
      <c r="DO8" s="624"/>
      <c r="DP8" s="625"/>
      <c r="DQ8" s="632">
        <v>2688813</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6928</v>
      </c>
      <c r="S9" s="624"/>
      <c r="T9" s="624"/>
      <c r="U9" s="624"/>
      <c r="V9" s="624"/>
      <c r="W9" s="624"/>
      <c r="X9" s="624"/>
      <c r="Y9" s="625"/>
      <c r="Z9" s="626">
        <v>0</v>
      </c>
      <c r="AA9" s="626"/>
      <c r="AB9" s="626"/>
      <c r="AC9" s="626"/>
      <c r="AD9" s="627">
        <v>6928</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874680</v>
      </c>
      <c r="BH9" s="624"/>
      <c r="BI9" s="624"/>
      <c r="BJ9" s="624"/>
      <c r="BK9" s="624"/>
      <c r="BL9" s="624"/>
      <c r="BM9" s="624"/>
      <c r="BN9" s="625"/>
      <c r="BO9" s="626">
        <v>30.3</v>
      </c>
      <c r="BP9" s="626"/>
      <c r="BQ9" s="626"/>
      <c r="BR9" s="626"/>
      <c r="BS9" s="627" t="s">
        <v>239</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1375207</v>
      </c>
      <c r="CS9" s="624"/>
      <c r="CT9" s="624"/>
      <c r="CU9" s="624"/>
      <c r="CV9" s="624"/>
      <c r="CW9" s="624"/>
      <c r="CX9" s="624"/>
      <c r="CY9" s="625"/>
      <c r="CZ9" s="626">
        <v>8.1</v>
      </c>
      <c r="DA9" s="626"/>
      <c r="DB9" s="626"/>
      <c r="DC9" s="626"/>
      <c r="DD9" s="632">
        <v>107214</v>
      </c>
      <c r="DE9" s="624"/>
      <c r="DF9" s="624"/>
      <c r="DG9" s="624"/>
      <c r="DH9" s="624"/>
      <c r="DI9" s="624"/>
      <c r="DJ9" s="624"/>
      <c r="DK9" s="624"/>
      <c r="DL9" s="624"/>
      <c r="DM9" s="624"/>
      <c r="DN9" s="624"/>
      <c r="DO9" s="624"/>
      <c r="DP9" s="625"/>
      <c r="DQ9" s="632">
        <v>1013813</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239</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81255</v>
      </c>
      <c r="BH10" s="624"/>
      <c r="BI10" s="624"/>
      <c r="BJ10" s="624"/>
      <c r="BK10" s="624"/>
      <c r="BL10" s="624"/>
      <c r="BM10" s="624"/>
      <c r="BN10" s="625"/>
      <c r="BO10" s="626">
        <v>2.8</v>
      </c>
      <c r="BP10" s="626"/>
      <c r="BQ10" s="626"/>
      <c r="BR10" s="626"/>
      <c r="BS10" s="627">
        <v>13531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35642</v>
      </c>
      <c r="CS10" s="624"/>
      <c r="CT10" s="624"/>
      <c r="CU10" s="624"/>
      <c r="CV10" s="624"/>
      <c r="CW10" s="624"/>
      <c r="CX10" s="624"/>
      <c r="CY10" s="625"/>
      <c r="CZ10" s="626">
        <v>0.2</v>
      </c>
      <c r="DA10" s="626"/>
      <c r="DB10" s="626"/>
      <c r="DC10" s="626"/>
      <c r="DD10" s="632" t="s">
        <v>239</v>
      </c>
      <c r="DE10" s="624"/>
      <c r="DF10" s="624"/>
      <c r="DG10" s="624"/>
      <c r="DH10" s="624"/>
      <c r="DI10" s="624"/>
      <c r="DJ10" s="624"/>
      <c r="DK10" s="624"/>
      <c r="DL10" s="624"/>
      <c r="DM10" s="624"/>
      <c r="DN10" s="624"/>
      <c r="DO10" s="624"/>
      <c r="DP10" s="625"/>
      <c r="DQ10" s="632">
        <v>5411</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554022</v>
      </c>
      <c r="S11" s="624"/>
      <c r="T11" s="624"/>
      <c r="U11" s="624"/>
      <c r="V11" s="624"/>
      <c r="W11" s="624"/>
      <c r="X11" s="624"/>
      <c r="Y11" s="625"/>
      <c r="Z11" s="628">
        <v>3.1</v>
      </c>
      <c r="AA11" s="629"/>
      <c r="AB11" s="629"/>
      <c r="AC11" s="635"/>
      <c r="AD11" s="632">
        <v>554022</v>
      </c>
      <c r="AE11" s="624"/>
      <c r="AF11" s="624"/>
      <c r="AG11" s="624"/>
      <c r="AH11" s="624"/>
      <c r="AI11" s="624"/>
      <c r="AJ11" s="624"/>
      <c r="AK11" s="625"/>
      <c r="AL11" s="628">
        <v>6.1</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113600</v>
      </c>
      <c r="BH11" s="624"/>
      <c r="BI11" s="624"/>
      <c r="BJ11" s="624"/>
      <c r="BK11" s="624"/>
      <c r="BL11" s="624"/>
      <c r="BM11" s="624"/>
      <c r="BN11" s="625"/>
      <c r="BO11" s="626">
        <v>3.9</v>
      </c>
      <c r="BP11" s="626"/>
      <c r="BQ11" s="626"/>
      <c r="BR11" s="626"/>
      <c r="BS11" s="627">
        <v>32359</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583452</v>
      </c>
      <c r="CS11" s="624"/>
      <c r="CT11" s="624"/>
      <c r="CU11" s="624"/>
      <c r="CV11" s="624"/>
      <c r="CW11" s="624"/>
      <c r="CX11" s="624"/>
      <c r="CY11" s="625"/>
      <c r="CZ11" s="626">
        <v>3.4</v>
      </c>
      <c r="DA11" s="626"/>
      <c r="DB11" s="626"/>
      <c r="DC11" s="626"/>
      <c r="DD11" s="632">
        <v>129079</v>
      </c>
      <c r="DE11" s="624"/>
      <c r="DF11" s="624"/>
      <c r="DG11" s="624"/>
      <c r="DH11" s="624"/>
      <c r="DI11" s="624"/>
      <c r="DJ11" s="624"/>
      <c r="DK11" s="624"/>
      <c r="DL11" s="624"/>
      <c r="DM11" s="624"/>
      <c r="DN11" s="624"/>
      <c r="DO11" s="624"/>
      <c r="DP11" s="625"/>
      <c r="DQ11" s="632">
        <v>389744</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239</v>
      </c>
      <c r="S12" s="624"/>
      <c r="T12" s="624"/>
      <c r="U12" s="624"/>
      <c r="V12" s="624"/>
      <c r="W12" s="624"/>
      <c r="X12" s="624"/>
      <c r="Y12" s="625"/>
      <c r="Z12" s="626" t="s">
        <v>239</v>
      </c>
      <c r="AA12" s="626"/>
      <c r="AB12" s="626"/>
      <c r="AC12" s="626"/>
      <c r="AD12" s="627" t="s">
        <v>239</v>
      </c>
      <c r="AE12" s="627"/>
      <c r="AF12" s="627"/>
      <c r="AG12" s="627"/>
      <c r="AH12" s="627"/>
      <c r="AI12" s="627"/>
      <c r="AJ12" s="627"/>
      <c r="AK12" s="627"/>
      <c r="AL12" s="628" t="s">
        <v>239</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1528479</v>
      </c>
      <c r="BH12" s="624"/>
      <c r="BI12" s="624"/>
      <c r="BJ12" s="624"/>
      <c r="BK12" s="624"/>
      <c r="BL12" s="624"/>
      <c r="BM12" s="624"/>
      <c r="BN12" s="625"/>
      <c r="BO12" s="626">
        <v>53</v>
      </c>
      <c r="BP12" s="626"/>
      <c r="BQ12" s="626"/>
      <c r="BR12" s="626"/>
      <c r="BS12" s="627">
        <v>142086</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679714</v>
      </c>
      <c r="CS12" s="624"/>
      <c r="CT12" s="624"/>
      <c r="CU12" s="624"/>
      <c r="CV12" s="624"/>
      <c r="CW12" s="624"/>
      <c r="CX12" s="624"/>
      <c r="CY12" s="625"/>
      <c r="CZ12" s="626">
        <v>4</v>
      </c>
      <c r="DA12" s="626"/>
      <c r="DB12" s="626"/>
      <c r="DC12" s="626"/>
      <c r="DD12" s="632" t="s">
        <v>239</v>
      </c>
      <c r="DE12" s="624"/>
      <c r="DF12" s="624"/>
      <c r="DG12" s="624"/>
      <c r="DH12" s="624"/>
      <c r="DI12" s="624"/>
      <c r="DJ12" s="624"/>
      <c r="DK12" s="624"/>
      <c r="DL12" s="624"/>
      <c r="DM12" s="624"/>
      <c r="DN12" s="624"/>
      <c r="DO12" s="624"/>
      <c r="DP12" s="625"/>
      <c r="DQ12" s="632">
        <v>466968</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239</v>
      </c>
      <c r="S13" s="624"/>
      <c r="T13" s="624"/>
      <c r="U13" s="624"/>
      <c r="V13" s="624"/>
      <c r="W13" s="624"/>
      <c r="X13" s="624"/>
      <c r="Y13" s="625"/>
      <c r="Z13" s="626" t="s">
        <v>239</v>
      </c>
      <c r="AA13" s="626"/>
      <c r="AB13" s="626"/>
      <c r="AC13" s="626"/>
      <c r="AD13" s="627" t="s">
        <v>239</v>
      </c>
      <c r="AE13" s="627"/>
      <c r="AF13" s="627"/>
      <c r="AG13" s="627"/>
      <c r="AH13" s="627"/>
      <c r="AI13" s="627"/>
      <c r="AJ13" s="627"/>
      <c r="AK13" s="627"/>
      <c r="AL13" s="628" t="s">
        <v>239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1469395</v>
      </c>
      <c r="BH13" s="624"/>
      <c r="BI13" s="624"/>
      <c r="BJ13" s="624"/>
      <c r="BK13" s="624"/>
      <c r="BL13" s="624"/>
      <c r="BM13" s="624"/>
      <c r="BN13" s="625"/>
      <c r="BO13" s="626">
        <v>51</v>
      </c>
      <c r="BP13" s="626"/>
      <c r="BQ13" s="626"/>
      <c r="BR13" s="626"/>
      <c r="BS13" s="627">
        <v>142086</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1773719</v>
      </c>
      <c r="CS13" s="624"/>
      <c r="CT13" s="624"/>
      <c r="CU13" s="624"/>
      <c r="CV13" s="624"/>
      <c r="CW13" s="624"/>
      <c r="CX13" s="624"/>
      <c r="CY13" s="625"/>
      <c r="CZ13" s="626">
        <v>10.4</v>
      </c>
      <c r="DA13" s="626"/>
      <c r="DB13" s="626"/>
      <c r="DC13" s="626"/>
      <c r="DD13" s="632">
        <v>1038877</v>
      </c>
      <c r="DE13" s="624"/>
      <c r="DF13" s="624"/>
      <c r="DG13" s="624"/>
      <c r="DH13" s="624"/>
      <c r="DI13" s="624"/>
      <c r="DJ13" s="624"/>
      <c r="DK13" s="624"/>
      <c r="DL13" s="624"/>
      <c r="DM13" s="624"/>
      <c r="DN13" s="624"/>
      <c r="DO13" s="624"/>
      <c r="DP13" s="625"/>
      <c r="DQ13" s="632">
        <v>716281</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239</v>
      </c>
      <c r="S14" s="624"/>
      <c r="T14" s="624"/>
      <c r="U14" s="624"/>
      <c r="V14" s="624"/>
      <c r="W14" s="624"/>
      <c r="X14" s="624"/>
      <c r="Y14" s="625"/>
      <c r="Z14" s="626" t="s">
        <v>239</v>
      </c>
      <c r="AA14" s="626"/>
      <c r="AB14" s="626"/>
      <c r="AC14" s="626"/>
      <c r="AD14" s="627" t="s">
        <v>239</v>
      </c>
      <c r="AE14" s="627"/>
      <c r="AF14" s="627"/>
      <c r="AG14" s="627"/>
      <c r="AH14" s="627"/>
      <c r="AI14" s="627"/>
      <c r="AJ14" s="627"/>
      <c r="AK14" s="627"/>
      <c r="AL14" s="628" t="s">
        <v>239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86078</v>
      </c>
      <c r="BH14" s="624"/>
      <c r="BI14" s="624"/>
      <c r="BJ14" s="624"/>
      <c r="BK14" s="624"/>
      <c r="BL14" s="624"/>
      <c r="BM14" s="624"/>
      <c r="BN14" s="625"/>
      <c r="BO14" s="626">
        <v>3</v>
      </c>
      <c r="BP14" s="626"/>
      <c r="BQ14" s="626"/>
      <c r="BR14" s="626"/>
      <c r="BS14" s="627" t="s">
        <v>239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609663</v>
      </c>
      <c r="CS14" s="624"/>
      <c r="CT14" s="624"/>
      <c r="CU14" s="624"/>
      <c r="CV14" s="624"/>
      <c r="CW14" s="624"/>
      <c r="CX14" s="624"/>
      <c r="CY14" s="625"/>
      <c r="CZ14" s="626">
        <v>3.6</v>
      </c>
      <c r="DA14" s="626"/>
      <c r="DB14" s="626"/>
      <c r="DC14" s="626"/>
      <c r="DD14" s="632">
        <v>43926</v>
      </c>
      <c r="DE14" s="624"/>
      <c r="DF14" s="624"/>
      <c r="DG14" s="624"/>
      <c r="DH14" s="624"/>
      <c r="DI14" s="624"/>
      <c r="DJ14" s="624"/>
      <c r="DK14" s="624"/>
      <c r="DL14" s="624"/>
      <c r="DM14" s="624"/>
      <c r="DN14" s="624"/>
      <c r="DO14" s="624"/>
      <c r="DP14" s="625"/>
      <c r="DQ14" s="632">
        <v>550750</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239</v>
      </c>
      <c r="S15" s="624"/>
      <c r="T15" s="624"/>
      <c r="U15" s="624"/>
      <c r="V15" s="624"/>
      <c r="W15" s="624"/>
      <c r="X15" s="624"/>
      <c r="Y15" s="625"/>
      <c r="Z15" s="626" t="s">
        <v>239</v>
      </c>
      <c r="AA15" s="626"/>
      <c r="AB15" s="626"/>
      <c r="AC15" s="626"/>
      <c r="AD15" s="627" t="s">
        <v>239</v>
      </c>
      <c r="AE15" s="627"/>
      <c r="AF15" s="627"/>
      <c r="AG15" s="627"/>
      <c r="AH15" s="627"/>
      <c r="AI15" s="627"/>
      <c r="AJ15" s="627"/>
      <c r="AK15" s="627"/>
      <c r="AL15" s="628" t="s">
        <v>239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155738</v>
      </c>
      <c r="BH15" s="624"/>
      <c r="BI15" s="624"/>
      <c r="BJ15" s="624"/>
      <c r="BK15" s="624"/>
      <c r="BL15" s="624"/>
      <c r="BM15" s="624"/>
      <c r="BN15" s="625"/>
      <c r="BO15" s="626">
        <v>5.4</v>
      </c>
      <c r="BP15" s="626"/>
      <c r="BQ15" s="626"/>
      <c r="BR15" s="626"/>
      <c r="BS15" s="627" t="s">
        <v>239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1093232</v>
      </c>
      <c r="CS15" s="624"/>
      <c r="CT15" s="624"/>
      <c r="CU15" s="624"/>
      <c r="CV15" s="624"/>
      <c r="CW15" s="624"/>
      <c r="CX15" s="624"/>
      <c r="CY15" s="625"/>
      <c r="CZ15" s="626">
        <v>6.4</v>
      </c>
      <c r="DA15" s="626"/>
      <c r="DB15" s="626"/>
      <c r="DC15" s="626"/>
      <c r="DD15" s="632">
        <v>228937</v>
      </c>
      <c r="DE15" s="624"/>
      <c r="DF15" s="624"/>
      <c r="DG15" s="624"/>
      <c r="DH15" s="624"/>
      <c r="DI15" s="624"/>
      <c r="DJ15" s="624"/>
      <c r="DK15" s="624"/>
      <c r="DL15" s="624"/>
      <c r="DM15" s="624"/>
      <c r="DN15" s="624"/>
      <c r="DO15" s="624"/>
      <c r="DP15" s="625"/>
      <c r="DQ15" s="632">
        <v>740565</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8127</v>
      </c>
      <c r="S16" s="624"/>
      <c r="T16" s="624"/>
      <c r="U16" s="624"/>
      <c r="V16" s="624"/>
      <c r="W16" s="624"/>
      <c r="X16" s="624"/>
      <c r="Y16" s="625"/>
      <c r="Z16" s="626">
        <v>0</v>
      </c>
      <c r="AA16" s="626"/>
      <c r="AB16" s="626"/>
      <c r="AC16" s="626"/>
      <c r="AD16" s="627">
        <v>8127</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239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403586</v>
      </c>
      <c r="CS16" s="624"/>
      <c r="CT16" s="624"/>
      <c r="CU16" s="624"/>
      <c r="CV16" s="624"/>
      <c r="CW16" s="624"/>
      <c r="CX16" s="624"/>
      <c r="CY16" s="625"/>
      <c r="CZ16" s="626">
        <v>2.4</v>
      </c>
      <c r="DA16" s="626"/>
      <c r="DB16" s="626"/>
      <c r="DC16" s="626"/>
      <c r="DD16" s="632" t="s">
        <v>239</v>
      </c>
      <c r="DE16" s="624"/>
      <c r="DF16" s="624"/>
      <c r="DG16" s="624"/>
      <c r="DH16" s="624"/>
      <c r="DI16" s="624"/>
      <c r="DJ16" s="624"/>
      <c r="DK16" s="624"/>
      <c r="DL16" s="624"/>
      <c r="DM16" s="624"/>
      <c r="DN16" s="624"/>
      <c r="DO16" s="624"/>
      <c r="DP16" s="625"/>
      <c r="DQ16" s="632">
        <v>101041</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40461</v>
      </c>
      <c r="S17" s="624"/>
      <c r="T17" s="624"/>
      <c r="U17" s="624"/>
      <c r="V17" s="624"/>
      <c r="W17" s="624"/>
      <c r="X17" s="624"/>
      <c r="Y17" s="625"/>
      <c r="Z17" s="626">
        <v>0.2</v>
      </c>
      <c r="AA17" s="626"/>
      <c r="AB17" s="626"/>
      <c r="AC17" s="626"/>
      <c r="AD17" s="627">
        <v>40461</v>
      </c>
      <c r="AE17" s="627"/>
      <c r="AF17" s="627"/>
      <c r="AG17" s="627"/>
      <c r="AH17" s="627"/>
      <c r="AI17" s="627"/>
      <c r="AJ17" s="627"/>
      <c r="AK17" s="627"/>
      <c r="AL17" s="628">
        <v>0.4</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239</v>
      </c>
      <c r="BH17" s="624"/>
      <c r="BI17" s="624"/>
      <c r="BJ17" s="624"/>
      <c r="BK17" s="624"/>
      <c r="BL17" s="624"/>
      <c r="BM17" s="624"/>
      <c r="BN17" s="625"/>
      <c r="BO17" s="626" t="s">
        <v>239</v>
      </c>
      <c r="BP17" s="626"/>
      <c r="BQ17" s="626"/>
      <c r="BR17" s="626"/>
      <c r="BS17" s="627" t="s">
        <v>239</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2172633</v>
      </c>
      <c r="CS17" s="624"/>
      <c r="CT17" s="624"/>
      <c r="CU17" s="624"/>
      <c r="CV17" s="624"/>
      <c r="CW17" s="624"/>
      <c r="CX17" s="624"/>
      <c r="CY17" s="625"/>
      <c r="CZ17" s="626">
        <v>12.8</v>
      </c>
      <c r="DA17" s="626"/>
      <c r="DB17" s="626"/>
      <c r="DC17" s="626"/>
      <c r="DD17" s="632" t="s">
        <v>239</v>
      </c>
      <c r="DE17" s="624"/>
      <c r="DF17" s="624"/>
      <c r="DG17" s="624"/>
      <c r="DH17" s="624"/>
      <c r="DI17" s="624"/>
      <c r="DJ17" s="624"/>
      <c r="DK17" s="624"/>
      <c r="DL17" s="624"/>
      <c r="DM17" s="624"/>
      <c r="DN17" s="624"/>
      <c r="DO17" s="624"/>
      <c r="DP17" s="625"/>
      <c r="DQ17" s="632">
        <v>2063346</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15695</v>
      </c>
      <c r="S18" s="624"/>
      <c r="T18" s="624"/>
      <c r="U18" s="624"/>
      <c r="V18" s="624"/>
      <c r="W18" s="624"/>
      <c r="X18" s="624"/>
      <c r="Y18" s="625"/>
      <c r="Z18" s="626">
        <v>0.1</v>
      </c>
      <c r="AA18" s="626"/>
      <c r="AB18" s="626"/>
      <c r="AC18" s="626"/>
      <c r="AD18" s="627">
        <v>15695</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239</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239</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14600</v>
      </c>
      <c r="S19" s="624"/>
      <c r="T19" s="624"/>
      <c r="U19" s="624"/>
      <c r="V19" s="624"/>
      <c r="W19" s="624"/>
      <c r="X19" s="624"/>
      <c r="Y19" s="625"/>
      <c r="Z19" s="626">
        <v>0.1</v>
      </c>
      <c r="AA19" s="626"/>
      <c r="AB19" s="626"/>
      <c r="AC19" s="626"/>
      <c r="AD19" s="627">
        <v>14600</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3760</v>
      </c>
      <c r="BH19" s="624"/>
      <c r="BI19" s="624"/>
      <c r="BJ19" s="624"/>
      <c r="BK19" s="624"/>
      <c r="BL19" s="624"/>
      <c r="BM19" s="624"/>
      <c r="BN19" s="625"/>
      <c r="BO19" s="626">
        <v>0.1</v>
      </c>
      <c r="BP19" s="626"/>
      <c r="BQ19" s="626"/>
      <c r="BR19" s="626"/>
      <c r="BS19" s="627" t="s">
        <v>239</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1095</v>
      </c>
      <c r="S20" s="624"/>
      <c r="T20" s="624"/>
      <c r="U20" s="624"/>
      <c r="V20" s="624"/>
      <c r="W20" s="624"/>
      <c r="X20" s="624"/>
      <c r="Y20" s="625"/>
      <c r="Z20" s="626">
        <v>0</v>
      </c>
      <c r="AA20" s="626"/>
      <c r="AB20" s="626"/>
      <c r="AC20" s="626"/>
      <c r="AD20" s="627">
        <v>1095</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3760</v>
      </c>
      <c r="BH20" s="624"/>
      <c r="BI20" s="624"/>
      <c r="BJ20" s="624"/>
      <c r="BK20" s="624"/>
      <c r="BL20" s="624"/>
      <c r="BM20" s="624"/>
      <c r="BN20" s="625"/>
      <c r="BO20" s="626">
        <v>0.1</v>
      </c>
      <c r="BP20" s="626"/>
      <c r="BQ20" s="626"/>
      <c r="BR20" s="626"/>
      <c r="BS20" s="627" t="s">
        <v>239</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17013889</v>
      </c>
      <c r="CS20" s="624"/>
      <c r="CT20" s="624"/>
      <c r="CU20" s="624"/>
      <c r="CV20" s="624"/>
      <c r="CW20" s="624"/>
      <c r="CX20" s="624"/>
      <c r="CY20" s="625"/>
      <c r="CZ20" s="626">
        <v>100</v>
      </c>
      <c r="DA20" s="626"/>
      <c r="DB20" s="626"/>
      <c r="DC20" s="626"/>
      <c r="DD20" s="632">
        <v>1604747</v>
      </c>
      <c r="DE20" s="624"/>
      <c r="DF20" s="624"/>
      <c r="DG20" s="624"/>
      <c r="DH20" s="624"/>
      <c r="DI20" s="624"/>
      <c r="DJ20" s="624"/>
      <c r="DK20" s="624"/>
      <c r="DL20" s="624"/>
      <c r="DM20" s="624"/>
      <c r="DN20" s="624"/>
      <c r="DO20" s="624"/>
      <c r="DP20" s="625"/>
      <c r="DQ20" s="632">
        <v>10981199</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6702370</v>
      </c>
      <c r="S21" s="624"/>
      <c r="T21" s="624"/>
      <c r="U21" s="624"/>
      <c r="V21" s="624"/>
      <c r="W21" s="624"/>
      <c r="X21" s="624"/>
      <c r="Y21" s="625"/>
      <c r="Z21" s="626">
        <v>37.299999999999997</v>
      </c>
      <c r="AA21" s="626"/>
      <c r="AB21" s="626"/>
      <c r="AC21" s="626"/>
      <c r="AD21" s="627">
        <v>5372061</v>
      </c>
      <c r="AE21" s="627"/>
      <c r="AF21" s="627"/>
      <c r="AG21" s="627"/>
      <c r="AH21" s="627"/>
      <c r="AI21" s="627"/>
      <c r="AJ21" s="627"/>
      <c r="AK21" s="627"/>
      <c r="AL21" s="628">
        <v>59.1</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3760</v>
      </c>
      <c r="BH21" s="624"/>
      <c r="BI21" s="624"/>
      <c r="BJ21" s="624"/>
      <c r="BK21" s="624"/>
      <c r="BL21" s="624"/>
      <c r="BM21" s="624"/>
      <c r="BN21" s="625"/>
      <c r="BO21" s="626">
        <v>0.1</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5372061</v>
      </c>
      <c r="S22" s="624"/>
      <c r="T22" s="624"/>
      <c r="U22" s="624"/>
      <c r="V22" s="624"/>
      <c r="W22" s="624"/>
      <c r="X22" s="624"/>
      <c r="Y22" s="625"/>
      <c r="Z22" s="626">
        <v>29.9</v>
      </c>
      <c r="AA22" s="626"/>
      <c r="AB22" s="626"/>
      <c r="AC22" s="626"/>
      <c r="AD22" s="627">
        <v>5372061</v>
      </c>
      <c r="AE22" s="627"/>
      <c r="AF22" s="627"/>
      <c r="AG22" s="627"/>
      <c r="AH22" s="627"/>
      <c r="AI22" s="627"/>
      <c r="AJ22" s="627"/>
      <c r="AK22" s="627"/>
      <c r="AL22" s="628">
        <v>59.1</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239</v>
      </c>
      <c r="BP22" s="626"/>
      <c r="BQ22" s="626"/>
      <c r="BR22" s="626"/>
      <c r="BS22" s="627" t="s">
        <v>239</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1330309</v>
      </c>
      <c r="S23" s="624"/>
      <c r="T23" s="624"/>
      <c r="U23" s="624"/>
      <c r="V23" s="624"/>
      <c r="W23" s="624"/>
      <c r="X23" s="624"/>
      <c r="Y23" s="625"/>
      <c r="Z23" s="626">
        <v>7.4</v>
      </c>
      <c r="AA23" s="626"/>
      <c r="AB23" s="626"/>
      <c r="AC23" s="626"/>
      <c r="AD23" s="627" t="s">
        <v>239</v>
      </c>
      <c r="AE23" s="627"/>
      <c r="AF23" s="627"/>
      <c r="AG23" s="627"/>
      <c r="AH23" s="627"/>
      <c r="AI23" s="627"/>
      <c r="AJ23" s="627"/>
      <c r="AK23" s="627"/>
      <c r="AL23" s="628" t="s">
        <v>239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239</v>
      </c>
      <c r="BH23" s="624"/>
      <c r="BI23" s="624"/>
      <c r="BJ23" s="624"/>
      <c r="BK23" s="624"/>
      <c r="BL23" s="624"/>
      <c r="BM23" s="624"/>
      <c r="BN23" s="625"/>
      <c r="BO23" s="626" t="s">
        <v>239</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239</v>
      </c>
      <c r="S24" s="624"/>
      <c r="T24" s="624"/>
      <c r="U24" s="624"/>
      <c r="V24" s="624"/>
      <c r="W24" s="624"/>
      <c r="X24" s="624"/>
      <c r="Y24" s="625"/>
      <c r="Z24" s="626" t="s">
        <v>239</v>
      </c>
      <c r="AA24" s="626"/>
      <c r="AB24" s="626"/>
      <c r="AC24" s="626"/>
      <c r="AD24" s="627" t="s">
        <v>239</v>
      </c>
      <c r="AE24" s="627"/>
      <c r="AF24" s="627"/>
      <c r="AG24" s="627"/>
      <c r="AH24" s="627"/>
      <c r="AI24" s="627"/>
      <c r="AJ24" s="627"/>
      <c r="AK24" s="627"/>
      <c r="AL24" s="628" t="s">
        <v>239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239</v>
      </c>
      <c r="BH24" s="624"/>
      <c r="BI24" s="624"/>
      <c r="BJ24" s="624"/>
      <c r="BK24" s="624"/>
      <c r="BL24" s="624"/>
      <c r="BM24" s="624"/>
      <c r="BN24" s="625"/>
      <c r="BO24" s="626" t="s">
        <v>239</v>
      </c>
      <c r="BP24" s="626"/>
      <c r="BQ24" s="626"/>
      <c r="BR24" s="626"/>
      <c r="BS24" s="627" t="s">
        <v>239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7584969</v>
      </c>
      <c r="CS24" s="613"/>
      <c r="CT24" s="613"/>
      <c r="CU24" s="613"/>
      <c r="CV24" s="613"/>
      <c r="CW24" s="613"/>
      <c r="CX24" s="613"/>
      <c r="CY24" s="614"/>
      <c r="CZ24" s="617">
        <v>44.6</v>
      </c>
      <c r="DA24" s="618"/>
      <c r="DB24" s="618"/>
      <c r="DC24" s="634"/>
      <c r="DD24" s="658">
        <v>4990432</v>
      </c>
      <c r="DE24" s="613"/>
      <c r="DF24" s="613"/>
      <c r="DG24" s="613"/>
      <c r="DH24" s="613"/>
      <c r="DI24" s="613"/>
      <c r="DJ24" s="613"/>
      <c r="DK24" s="614"/>
      <c r="DL24" s="658">
        <v>4933519</v>
      </c>
      <c r="DM24" s="613"/>
      <c r="DN24" s="613"/>
      <c r="DO24" s="613"/>
      <c r="DP24" s="613"/>
      <c r="DQ24" s="613"/>
      <c r="DR24" s="613"/>
      <c r="DS24" s="613"/>
      <c r="DT24" s="613"/>
      <c r="DU24" s="613"/>
      <c r="DV24" s="614"/>
      <c r="DW24" s="617">
        <v>53.7</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10388759</v>
      </c>
      <c r="S25" s="624"/>
      <c r="T25" s="624"/>
      <c r="U25" s="624"/>
      <c r="V25" s="624"/>
      <c r="W25" s="624"/>
      <c r="X25" s="624"/>
      <c r="Y25" s="625"/>
      <c r="Z25" s="626">
        <v>57.7</v>
      </c>
      <c r="AA25" s="626"/>
      <c r="AB25" s="626"/>
      <c r="AC25" s="626"/>
      <c r="AD25" s="627">
        <v>9058450</v>
      </c>
      <c r="AE25" s="627"/>
      <c r="AF25" s="627"/>
      <c r="AG25" s="627"/>
      <c r="AH25" s="627"/>
      <c r="AI25" s="627"/>
      <c r="AJ25" s="627"/>
      <c r="AK25" s="627"/>
      <c r="AL25" s="628">
        <v>99.6</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239</v>
      </c>
      <c r="BH25" s="624"/>
      <c r="BI25" s="624"/>
      <c r="BJ25" s="624"/>
      <c r="BK25" s="624"/>
      <c r="BL25" s="624"/>
      <c r="BM25" s="624"/>
      <c r="BN25" s="625"/>
      <c r="BO25" s="626" t="s">
        <v>239</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2257377</v>
      </c>
      <c r="CS25" s="655"/>
      <c r="CT25" s="655"/>
      <c r="CU25" s="655"/>
      <c r="CV25" s="655"/>
      <c r="CW25" s="655"/>
      <c r="CX25" s="655"/>
      <c r="CY25" s="656"/>
      <c r="CZ25" s="628">
        <v>13.3</v>
      </c>
      <c r="DA25" s="653"/>
      <c r="DB25" s="653"/>
      <c r="DC25" s="657"/>
      <c r="DD25" s="632">
        <v>1925485</v>
      </c>
      <c r="DE25" s="655"/>
      <c r="DF25" s="655"/>
      <c r="DG25" s="655"/>
      <c r="DH25" s="655"/>
      <c r="DI25" s="655"/>
      <c r="DJ25" s="655"/>
      <c r="DK25" s="656"/>
      <c r="DL25" s="632">
        <v>1873946</v>
      </c>
      <c r="DM25" s="655"/>
      <c r="DN25" s="655"/>
      <c r="DO25" s="655"/>
      <c r="DP25" s="655"/>
      <c r="DQ25" s="655"/>
      <c r="DR25" s="655"/>
      <c r="DS25" s="655"/>
      <c r="DT25" s="655"/>
      <c r="DU25" s="655"/>
      <c r="DV25" s="656"/>
      <c r="DW25" s="628">
        <v>20.399999999999999</v>
      </c>
      <c r="DX25" s="653"/>
      <c r="DY25" s="653"/>
      <c r="DZ25" s="653"/>
      <c r="EA25" s="653"/>
      <c r="EB25" s="653"/>
      <c r="EC25" s="654"/>
    </row>
    <row r="26" spans="2:133" ht="11.25" customHeight="1" x14ac:dyDescent="0.15">
      <c r="B26" s="620" t="s">
        <v>300</v>
      </c>
      <c r="C26" s="621"/>
      <c r="D26" s="621"/>
      <c r="E26" s="621"/>
      <c r="F26" s="621"/>
      <c r="G26" s="621"/>
      <c r="H26" s="621"/>
      <c r="I26" s="621"/>
      <c r="J26" s="621"/>
      <c r="K26" s="621"/>
      <c r="L26" s="621"/>
      <c r="M26" s="621"/>
      <c r="N26" s="621"/>
      <c r="O26" s="621"/>
      <c r="P26" s="621"/>
      <c r="Q26" s="622"/>
      <c r="R26" s="623">
        <v>1508</v>
      </c>
      <c r="S26" s="624"/>
      <c r="T26" s="624"/>
      <c r="U26" s="624"/>
      <c r="V26" s="624"/>
      <c r="W26" s="624"/>
      <c r="X26" s="624"/>
      <c r="Y26" s="625"/>
      <c r="Z26" s="626">
        <v>0</v>
      </c>
      <c r="AA26" s="626"/>
      <c r="AB26" s="626"/>
      <c r="AC26" s="626"/>
      <c r="AD26" s="627">
        <v>1508</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239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1302832</v>
      </c>
      <c r="CS26" s="624"/>
      <c r="CT26" s="624"/>
      <c r="CU26" s="624"/>
      <c r="CV26" s="624"/>
      <c r="CW26" s="624"/>
      <c r="CX26" s="624"/>
      <c r="CY26" s="625"/>
      <c r="CZ26" s="628">
        <v>7.7</v>
      </c>
      <c r="DA26" s="653"/>
      <c r="DB26" s="653"/>
      <c r="DC26" s="657"/>
      <c r="DD26" s="632">
        <v>1125607</v>
      </c>
      <c r="DE26" s="624"/>
      <c r="DF26" s="624"/>
      <c r="DG26" s="624"/>
      <c r="DH26" s="624"/>
      <c r="DI26" s="624"/>
      <c r="DJ26" s="624"/>
      <c r="DK26" s="625"/>
      <c r="DL26" s="632" t="s">
        <v>239</v>
      </c>
      <c r="DM26" s="624"/>
      <c r="DN26" s="624"/>
      <c r="DO26" s="624"/>
      <c r="DP26" s="624"/>
      <c r="DQ26" s="624"/>
      <c r="DR26" s="624"/>
      <c r="DS26" s="624"/>
      <c r="DT26" s="624"/>
      <c r="DU26" s="624"/>
      <c r="DV26" s="625"/>
      <c r="DW26" s="628" t="s">
        <v>239</v>
      </c>
      <c r="DX26" s="653"/>
      <c r="DY26" s="653"/>
      <c r="DZ26" s="653"/>
      <c r="EA26" s="653"/>
      <c r="EB26" s="653"/>
      <c r="EC26" s="654"/>
    </row>
    <row r="27" spans="2:133" ht="11.25" customHeight="1" x14ac:dyDescent="0.15">
      <c r="B27" s="620" t="s">
        <v>303</v>
      </c>
      <c r="C27" s="621"/>
      <c r="D27" s="621"/>
      <c r="E27" s="621"/>
      <c r="F27" s="621"/>
      <c r="G27" s="621"/>
      <c r="H27" s="621"/>
      <c r="I27" s="621"/>
      <c r="J27" s="621"/>
      <c r="K27" s="621"/>
      <c r="L27" s="621"/>
      <c r="M27" s="621"/>
      <c r="N27" s="621"/>
      <c r="O27" s="621"/>
      <c r="P27" s="621"/>
      <c r="Q27" s="622"/>
      <c r="R27" s="623">
        <v>130204</v>
      </c>
      <c r="S27" s="624"/>
      <c r="T27" s="624"/>
      <c r="U27" s="624"/>
      <c r="V27" s="624"/>
      <c r="W27" s="624"/>
      <c r="X27" s="624"/>
      <c r="Y27" s="625"/>
      <c r="Z27" s="626">
        <v>0.7</v>
      </c>
      <c r="AA27" s="626"/>
      <c r="AB27" s="626"/>
      <c r="AC27" s="626"/>
      <c r="AD27" s="627" t="s">
        <v>239</v>
      </c>
      <c r="AE27" s="627"/>
      <c r="AF27" s="627"/>
      <c r="AG27" s="627"/>
      <c r="AH27" s="627"/>
      <c r="AI27" s="627"/>
      <c r="AJ27" s="627"/>
      <c r="AK27" s="627"/>
      <c r="AL27" s="628" t="s">
        <v>239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2882664</v>
      </c>
      <c r="BH27" s="624"/>
      <c r="BI27" s="624"/>
      <c r="BJ27" s="624"/>
      <c r="BK27" s="624"/>
      <c r="BL27" s="624"/>
      <c r="BM27" s="624"/>
      <c r="BN27" s="625"/>
      <c r="BO27" s="626">
        <v>100</v>
      </c>
      <c r="BP27" s="626"/>
      <c r="BQ27" s="626"/>
      <c r="BR27" s="626"/>
      <c r="BS27" s="627">
        <v>187976</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3154959</v>
      </c>
      <c r="CS27" s="655"/>
      <c r="CT27" s="655"/>
      <c r="CU27" s="655"/>
      <c r="CV27" s="655"/>
      <c r="CW27" s="655"/>
      <c r="CX27" s="655"/>
      <c r="CY27" s="656"/>
      <c r="CZ27" s="628">
        <v>18.5</v>
      </c>
      <c r="DA27" s="653"/>
      <c r="DB27" s="653"/>
      <c r="DC27" s="657"/>
      <c r="DD27" s="632">
        <v>1001601</v>
      </c>
      <c r="DE27" s="655"/>
      <c r="DF27" s="655"/>
      <c r="DG27" s="655"/>
      <c r="DH27" s="655"/>
      <c r="DI27" s="655"/>
      <c r="DJ27" s="655"/>
      <c r="DK27" s="656"/>
      <c r="DL27" s="632">
        <v>996227</v>
      </c>
      <c r="DM27" s="655"/>
      <c r="DN27" s="655"/>
      <c r="DO27" s="655"/>
      <c r="DP27" s="655"/>
      <c r="DQ27" s="655"/>
      <c r="DR27" s="655"/>
      <c r="DS27" s="655"/>
      <c r="DT27" s="655"/>
      <c r="DU27" s="655"/>
      <c r="DV27" s="656"/>
      <c r="DW27" s="628">
        <v>10.8</v>
      </c>
      <c r="DX27" s="653"/>
      <c r="DY27" s="653"/>
      <c r="DZ27" s="653"/>
      <c r="EA27" s="653"/>
      <c r="EB27" s="653"/>
      <c r="EC27" s="654"/>
    </row>
    <row r="28" spans="2:133" ht="11.25" customHeight="1" x14ac:dyDescent="0.15">
      <c r="B28" s="620" t="s">
        <v>306</v>
      </c>
      <c r="C28" s="621"/>
      <c r="D28" s="621"/>
      <c r="E28" s="621"/>
      <c r="F28" s="621"/>
      <c r="G28" s="621"/>
      <c r="H28" s="621"/>
      <c r="I28" s="621"/>
      <c r="J28" s="621"/>
      <c r="K28" s="621"/>
      <c r="L28" s="621"/>
      <c r="M28" s="621"/>
      <c r="N28" s="621"/>
      <c r="O28" s="621"/>
      <c r="P28" s="621"/>
      <c r="Q28" s="622"/>
      <c r="R28" s="623">
        <v>144413</v>
      </c>
      <c r="S28" s="624"/>
      <c r="T28" s="624"/>
      <c r="U28" s="624"/>
      <c r="V28" s="624"/>
      <c r="W28" s="624"/>
      <c r="X28" s="624"/>
      <c r="Y28" s="625"/>
      <c r="Z28" s="626">
        <v>0.8</v>
      </c>
      <c r="AA28" s="626"/>
      <c r="AB28" s="626"/>
      <c r="AC28" s="626"/>
      <c r="AD28" s="627">
        <v>21071</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2172633</v>
      </c>
      <c r="CS28" s="624"/>
      <c r="CT28" s="624"/>
      <c r="CU28" s="624"/>
      <c r="CV28" s="624"/>
      <c r="CW28" s="624"/>
      <c r="CX28" s="624"/>
      <c r="CY28" s="625"/>
      <c r="CZ28" s="628">
        <v>12.8</v>
      </c>
      <c r="DA28" s="653"/>
      <c r="DB28" s="653"/>
      <c r="DC28" s="657"/>
      <c r="DD28" s="632">
        <v>2063346</v>
      </c>
      <c r="DE28" s="624"/>
      <c r="DF28" s="624"/>
      <c r="DG28" s="624"/>
      <c r="DH28" s="624"/>
      <c r="DI28" s="624"/>
      <c r="DJ28" s="624"/>
      <c r="DK28" s="625"/>
      <c r="DL28" s="632">
        <v>2063346</v>
      </c>
      <c r="DM28" s="624"/>
      <c r="DN28" s="624"/>
      <c r="DO28" s="624"/>
      <c r="DP28" s="624"/>
      <c r="DQ28" s="624"/>
      <c r="DR28" s="624"/>
      <c r="DS28" s="624"/>
      <c r="DT28" s="624"/>
      <c r="DU28" s="624"/>
      <c r="DV28" s="625"/>
      <c r="DW28" s="628">
        <v>22.4</v>
      </c>
      <c r="DX28" s="653"/>
      <c r="DY28" s="653"/>
      <c r="DZ28" s="653"/>
      <c r="EA28" s="653"/>
      <c r="EB28" s="653"/>
      <c r="EC28" s="654"/>
    </row>
    <row r="29" spans="2:133" ht="11.25" customHeight="1" x14ac:dyDescent="0.15">
      <c r="B29" s="620" t="s">
        <v>308</v>
      </c>
      <c r="C29" s="621"/>
      <c r="D29" s="621"/>
      <c r="E29" s="621"/>
      <c r="F29" s="621"/>
      <c r="G29" s="621"/>
      <c r="H29" s="621"/>
      <c r="I29" s="621"/>
      <c r="J29" s="621"/>
      <c r="K29" s="621"/>
      <c r="L29" s="621"/>
      <c r="M29" s="621"/>
      <c r="N29" s="621"/>
      <c r="O29" s="621"/>
      <c r="P29" s="621"/>
      <c r="Q29" s="622"/>
      <c r="R29" s="623">
        <v>69800</v>
      </c>
      <c r="S29" s="624"/>
      <c r="T29" s="624"/>
      <c r="U29" s="624"/>
      <c r="V29" s="624"/>
      <c r="W29" s="624"/>
      <c r="X29" s="624"/>
      <c r="Y29" s="625"/>
      <c r="Z29" s="626">
        <v>0.4</v>
      </c>
      <c r="AA29" s="626"/>
      <c r="AB29" s="626"/>
      <c r="AC29" s="626"/>
      <c r="AD29" s="627" t="s">
        <v>239</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2172633</v>
      </c>
      <c r="CS29" s="655"/>
      <c r="CT29" s="655"/>
      <c r="CU29" s="655"/>
      <c r="CV29" s="655"/>
      <c r="CW29" s="655"/>
      <c r="CX29" s="655"/>
      <c r="CY29" s="656"/>
      <c r="CZ29" s="628">
        <v>12.8</v>
      </c>
      <c r="DA29" s="653"/>
      <c r="DB29" s="653"/>
      <c r="DC29" s="657"/>
      <c r="DD29" s="632">
        <v>2063346</v>
      </c>
      <c r="DE29" s="655"/>
      <c r="DF29" s="655"/>
      <c r="DG29" s="655"/>
      <c r="DH29" s="655"/>
      <c r="DI29" s="655"/>
      <c r="DJ29" s="655"/>
      <c r="DK29" s="656"/>
      <c r="DL29" s="632">
        <v>2063346</v>
      </c>
      <c r="DM29" s="655"/>
      <c r="DN29" s="655"/>
      <c r="DO29" s="655"/>
      <c r="DP29" s="655"/>
      <c r="DQ29" s="655"/>
      <c r="DR29" s="655"/>
      <c r="DS29" s="655"/>
      <c r="DT29" s="655"/>
      <c r="DU29" s="655"/>
      <c r="DV29" s="656"/>
      <c r="DW29" s="628">
        <v>22.4</v>
      </c>
      <c r="DX29" s="653"/>
      <c r="DY29" s="653"/>
      <c r="DZ29" s="653"/>
      <c r="EA29" s="653"/>
      <c r="EB29" s="653"/>
      <c r="EC29" s="654"/>
    </row>
    <row r="30" spans="2:133" ht="11.25" customHeight="1" x14ac:dyDescent="0.15">
      <c r="B30" s="620" t="s">
        <v>311</v>
      </c>
      <c r="C30" s="621"/>
      <c r="D30" s="621"/>
      <c r="E30" s="621"/>
      <c r="F30" s="621"/>
      <c r="G30" s="621"/>
      <c r="H30" s="621"/>
      <c r="I30" s="621"/>
      <c r="J30" s="621"/>
      <c r="K30" s="621"/>
      <c r="L30" s="621"/>
      <c r="M30" s="621"/>
      <c r="N30" s="621"/>
      <c r="O30" s="621"/>
      <c r="P30" s="621"/>
      <c r="Q30" s="622"/>
      <c r="R30" s="623">
        <v>2949805</v>
      </c>
      <c r="S30" s="624"/>
      <c r="T30" s="624"/>
      <c r="U30" s="624"/>
      <c r="V30" s="624"/>
      <c r="W30" s="624"/>
      <c r="X30" s="624"/>
      <c r="Y30" s="625"/>
      <c r="Z30" s="626">
        <v>16.399999999999999</v>
      </c>
      <c r="AA30" s="626"/>
      <c r="AB30" s="626"/>
      <c r="AC30" s="626"/>
      <c r="AD30" s="627" t="s">
        <v>239</v>
      </c>
      <c r="AE30" s="627"/>
      <c r="AF30" s="627"/>
      <c r="AG30" s="627"/>
      <c r="AH30" s="627"/>
      <c r="AI30" s="627"/>
      <c r="AJ30" s="627"/>
      <c r="AK30" s="627"/>
      <c r="AL30" s="628" t="s">
        <v>239</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2105621</v>
      </c>
      <c r="CS30" s="624"/>
      <c r="CT30" s="624"/>
      <c r="CU30" s="624"/>
      <c r="CV30" s="624"/>
      <c r="CW30" s="624"/>
      <c r="CX30" s="624"/>
      <c r="CY30" s="625"/>
      <c r="CZ30" s="628">
        <v>12.4</v>
      </c>
      <c r="DA30" s="653"/>
      <c r="DB30" s="653"/>
      <c r="DC30" s="657"/>
      <c r="DD30" s="632">
        <v>1996334</v>
      </c>
      <c r="DE30" s="624"/>
      <c r="DF30" s="624"/>
      <c r="DG30" s="624"/>
      <c r="DH30" s="624"/>
      <c r="DI30" s="624"/>
      <c r="DJ30" s="624"/>
      <c r="DK30" s="625"/>
      <c r="DL30" s="632">
        <v>1996334</v>
      </c>
      <c r="DM30" s="624"/>
      <c r="DN30" s="624"/>
      <c r="DO30" s="624"/>
      <c r="DP30" s="624"/>
      <c r="DQ30" s="624"/>
      <c r="DR30" s="624"/>
      <c r="DS30" s="624"/>
      <c r="DT30" s="624"/>
      <c r="DU30" s="624"/>
      <c r="DV30" s="625"/>
      <c r="DW30" s="628">
        <v>21.7</v>
      </c>
      <c r="DX30" s="653"/>
      <c r="DY30" s="653"/>
      <c r="DZ30" s="653"/>
      <c r="EA30" s="653"/>
      <c r="EB30" s="653"/>
      <c r="EC30" s="654"/>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239</v>
      </c>
      <c r="S31" s="624"/>
      <c r="T31" s="624"/>
      <c r="U31" s="624"/>
      <c r="V31" s="624"/>
      <c r="W31" s="624"/>
      <c r="X31" s="624"/>
      <c r="Y31" s="625"/>
      <c r="Z31" s="626" t="s">
        <v>239</v>
      </c>
      <c r="AA31" s="626"/>
      <c r="AB31" s="626"/>
      <c r="AC31" s="626"/>
      <c r="AD31" s="627" t="s">
        <v>239</v>
      </c>
      <c r="AE31" s="627"/>
      <c r="AF31" s="627"/>
      <c r="AG31" s="627"/>
      <c r="AH31" s="627"/>
      <c r="AI31" s="627"/>
      <c r="AJ31" s="627"/>
      <c r="AK31" s="627"/>
      <c r="AL31" s="628" t="s">
        <v>239</v>
      </c>
      <c r="AM31" s="629"/>
      <c r="AN31" s="629"/>
      <c r="AO31" s="630"/>
      <c r="AP31" s="669" t="s">
        <v>316</v>
      </c>
      <c r="AQ31" s="670"/>
      <c r="AR31" s="670"/>
      <c r="AS31" s="670"/>
      <c r="AT31" s="675" t="s">
        <v>317</v>
      </c>
      <c r="AU31" s="218"/>
      <c r="AV31" s="218"/>
      <c r="AW31" s="218"/>
      <c r="AX31" s="609" t="s">
        <v>193</v>
      </c>
      <c r="AY31" s="610"/>
      <c r="AZ31" s="610"/>
      <c r="BA31" s="610"/>
      <c r="BB31" s="610"/>
      <c r="BC31" s="610"/>
      <c r="BD31" s="610"/>
      <c r="BE31" s="610"/>
      <c r="BF31" s="611"/>
      <c r="BG31" s="679">
        <v>99.4</v>
      </c>
      <c r="BH31" s="667"/>
      <c r="BI31" s="667"/>
      <c r="BJ31" s="667"/>
      <c r="BK31" s="667"/>
      <c r="BL31" s="667"/>
      <c r="BM31" s="618">
        <v>98.3</v>
      </c>
      <c r="BN31" s="667"/>
      <c r="BO31" s="667"/>
      <c r="BP31" s="667"/>
      <c r="BQ31" s="668"/>
      <c r="BR31" s="679">
        <v>99.5</v>
      </c>
      <c r="BS31" s="667"/>
      <c r="BT31" s="667"/>
      <c r="BU31" s="667"/>
      <c r="BV31" s="667"/>
      <c r="BW31" s="667"/>
      <c r="BX31" s="618">
        <v>98.4</v>
      </c>
      <c r="BY31" s="667"/>
      <c r="BZ31" s="667"/>
      <c r="CA31" s="667"/>
      <c r="CB31" s="668"/>
      <c r="CD31" s="661"/>
      <c r="CE31" s="662"/>
      <c r="CF31" s="620" t="s">
        <v>318</v>
      </c>
      <c r="CG31" s="621"/>
      <c r="CH31" s="621"/>
      <c r="CI31" s="621"/>
      <c r="CJ31" s="621"/>
      <c r="CK31" s="621"/>
      <c r="CL31" s="621"/>
      <c r="CM31" s="621"/>
      <c r="CN31" s="621"/>
      <c r="CO31" s="621"/>
      <c r="CP31" s="621"/>
      <c r="CQ31" s="622"/>
      <c r="CR31" s="623">
        <v>67012</v>
      </c>
      <c r="CS31" s="655"/>
      <c r="CT31" s="655"/>
      <c r="CU31" s="655"/>
      <c r="CV31" s="655"/>
      <c r="CW31" s="655"/>
      <c r="CX31" s="655"/>
      <c r="CY31" s="656"/>
      <c r="CZ31" s="628">
        <v>0.4</v>
      </c>
      <c r="DA31" s="653"/>
      <c r="DB31" s="653"/>
      <c r="DC31" s="657"/>
      <c r="DD31" s="632">
        <v>67012</v>
      </c>
      <c r="DE31" s="655"/>
      <c r="DF31" s="655"/>
      <c r="DG31" s="655"/>
      <c r="DH31" s="655"/>
      <c r="DI31" s="655"/>
      <c r="DJ31" s="655"/>
      <c r="DK31" s="656"/>
      <c r="DL31" s="632">
        <v>67012</v>
      </c>
      <c r="DM31" s="655"/>
      <c r="DN31" s="655"/>
      <c r="DO31" s="655"/>
      <c r="DP31" s="655"/>
      <c r="DQ31" s="655"/>
      <c r="DR31" s="655"/>
      <c r="DS31" s="655"/>
      <c r="DT31" s="655"/>
      <c r="DU31" s="655"/>
      <c r="DV31" s="656"/>
      <c r="DW31" s="628">
        <v>0.7</v>
      </c>
      <c r="DX31" s="653"/>
      <c r="DY31" s="653"/>
      <c r="DZ31" s="653"/>
      <c r="EA31" s="653"/>
      <c r="EB31" s="653"/>
      <c r="EC31" s="654"/>
    </row>
    <row r="32" spans="2:133" ht="11.25" customHeight="1" x14ac:dyDescent="0.15">
      <c r="B32" s="620" t="s">
        <v>319</v>
      </c>
      <c r="C32" s="621"/>
      <c r="D32" s="621"/>
      <c r="E32" s="621"/>
      <c r="F32" s="621"/>
      <c r="G32" s="621"/>
      <c r="H32" s="621"/>
      <c r="I32" s="621"/>
      <c r="J32" s="621"/>
      <c r="K32" s="621"/>
      <c r="L32" s="621"/>
      <c r="M32" s="621"/>
      <c r="N32" s="621"/>
      <c r="O32" s="621"/>
      <c r="P32" s="621"/>
      <c r="Q32" s="622"/>
      <c r="R32" s="623">
        <v>1275066</v>
      </c>
      <c r="S32" s="624"/>
      <c r="T32" s="624"/>
      <c r="U32" s="624"/>
      <c r="V32" s="624"/>
      <c r="W32" s="624"/>
      <c r="X32" s="624"/>
      <c r="Y32" s="625"/>
      <c r="Z32" s="626">
        <v>7.1</v>
      </c>
      <c r="AA32" s="626"/>
      <c r="AB32" s="626"/>
      <c r="AC32" s="626"/>
      <c r="AD32" s="627" t="s">
        <v>239</v>
      </c>
      <c r="AE32" s="627"/>
      <c r="AF32" s="627"/>
      <c r="AG32" s="627"/>
      <c r="AH32" s="627"/>
      <c r="AI32" s="627"/>
      <c r="AJ32" s="627"/>
      <c r="AK32" s="627"/>
      <c r="AL32" s="628" t="s">
        <v>239</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5"/>
      <c r="BI32" s="655"/>
      <c r="BJ32" s="655"/>
      <c r="BK32" s="655"/>
      <c r="BL32" s="655"/>
      <c r="BM32" s="629">
        <v>98.8</v>
      </c>
      <c r="BN32" s="655"/>
      <c r="BO32" s="655"/>
      <c r="BP32" s="655"/>
      <c r="BQ32" s="678"/>
      <c r="BR32" s="680">
        <v>99.6</v>
      </c>
      <c r="BS32" s="655"/>
      <c r="BT32" s="655"/>
      <c r="BU32" s="655"/>
      <c r="BV32" s="655"/>
      <c r="BW32" s="655"/>
      <c r="BX32" s="629">
        <v>98.9</v>
      </c>
      <c r="BY32" s="655"/>
      <c r="BZ32" s="655"/>
      <c r="CA32" s="655"/>
      <c r="CB32" s="678"/>
      <c r="CD32" s="663"/>
      <c r="CE32" s="664"/>
      <c r="CF32" s="620" t="s">
        <v>322</v>
      </c>
      <c r="CG32" s="621"/>
      <c r="CH32" s="621"/>
      <c r="CI32" s="621"/>
      <c r="CJ32" s="621"/>
      <c r="CK32" s="621"/>
      <c r="CL32" s="621"/>
      <c r="CM32" s="621"/>
      <c r="CN32" s="621"/>
      <c r="CO32" s="621"/>
      <c r="CP32" s="621"/>
      <c r="CQ32" s="622"/>
      <c r="CR32" s="623" t="s">
        <v>239</v>
      </c>
      <c r="CS32" s="624"/>
      <c r="CT32" s="624"/>
      <c r="CU32" s="624"/>
      <c r="CV32" s="624"/>
      <c r="CW32" s="624"/>
      <c r="CX32" s="624"/>
      <c r="CY32" s="625"/>
      <c r="CZ32" s="628" t="s">
        <v>239</v>
      </c>
      <c r="DA32" s="653"/>
      <c r="DB32" s="653"/>
      <c r="DC32" s="657"/>
      <c r="DD32" s="632" t="s">
        <v>239</v>
      </c>
      <c r="DE32" s="624"/>
      <c r="DF32" s="624"/>
      <c r="DG32" s="624"/>
      <c r="DH32" s="624"/>
      <c r="DI32" s="624"/>
      <c r="DJ32" s="624"/>
      <c r="DK32" s="625"/>
      <c r="DL32" s="632" t="s">
        <v>239</v>
      </c>
      <c r="DM32" s="624"/>
      <c r="DN32" s="624"/>
      <c r="DO32" s="624"/>
      <c r="DP32" s="624"/>
      <c r="DQ32" s="624"/>
      <c r="DR32" s="624"/>
      <c r="DS32" s="624"/>
      <c r="DT32" s="624"/>
      <c r="DU32" s="624"/>
      <c r="DV32" s="625"/>
      <c r="DW32" s="628" t="s">
        <v>239</v>
      </c>
      <c r="DX32" s="653"/>
      <c r="DY32" s="653"/>
      <c r="DZ32" s="653"/>
      <c r="EA32" s="653"/>
      <c r="EB32" s="653"/>
      <c r="EC32" s="654"/>
    </row>
    <row r="33" spans="2:133" ht="11.25" customHeight="1" x14ac:dyDescent="0.15">
      <c r="B33" s="620" t="s">
        <v>323</v>
      </c>
      <c r="C33" s="621"/>
      <c r="D33" s="621"/>
      <c r="E33" s="621"/>
      <c r="F33" s="621"/>
      <c r="G33" s="621"/>
      <c r="H33" s="621"/>
      <c r="I33" s="621"/>
      <c r="J33" s="621"/>
      <c r="K33" s="621"/>
      <c r="L33" s="621"/>
      <c r="M33" s="621"/>
      <c r="N33" s="621"/>
      <c r="O33" s="621"/>
      <c r="P33" s="621"/>
      <c r="Q33" s="622"/>
      <c r="R33" s="623">
        <v>91845</v>
      </c>
      <c r="S33" s="624"/>
      <c r="T33" s="624"/>
      <c r="U33" s="624"/>
      <c r="V33" s="624"/>
      <c r="W33" s="624"/>
      <c r="X33" s="624"/>
      <c r="Y33" s="625"/>
      <c r="Z33" s="626">
        <v>0.5</v>
      </c>
      <c r="AA33" s="626"/>
      <c r="AB33" s="626"/>
      <c r="AC33" s="626"/>
      <c r="AD33" s="627">
        <v>12155</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99.3</v>
      </c>
      <c r="BH33" s="682"/>
      <c r="BI33" s="682"/>
      <c r="BJ33" s="682"/>
      <c r="BK33" s="682"/>
      <c r="BL33" s="682"/>
      <c r="BM33" s="683">
        <v>97.6</v>
      </c>
      <c r="BN33" s="682"/>
      <c r="BO33" s="682"/>
      <c r="BP33" s="682"/>
      <c r="BQ33" s="684"/>
      <c r="BR33" s="681">
        <v>99.2</v>
      </c>
      <c r="BS33" s="682"/>
      <c r="BT33" s="682"/>
      <c r="BU33" s="682"/>
      <c r="BV33" s="682"/>
      <c r="BW33" s="682"/>
      <c r="BX33" s="683">
        <v>97.7</v>
      </c>
      <c r="BY33" s="682"/>
      <c r="BZ33" s="682"/>
      <c r="CA33" s="682"/>
      <c r="CB33" s="684"/>
      <c r="CD33" s="620" t="s">
        <v>325</v>
      </c>
      <c r="CE33" s="621"/>
      <c r="CF33" s="621"/>
      <c r="CG33" s="621"/>
      <c r="CH33" s="621"/>
      <c r="CI33" s="621"/>
      <c r="CJ33" s="621"/>
      <c r="CK33" s="621"/>
      <c r="CL33" s="621"/>
      <c r="CM33" s="621"/>
      <c r="CN33" s="621"/>
      <c r="CO33" s="621"/>
      <c r="CP33" s="621"/>
      <c r="CQ33" s="622"/>
      <c r="CR33" s="623">
        <v>7420587</v>
      </c>
      <c r="CS33" s="655"/>
      <c r="CT33" s="655"/>
      <c r="CU33" s="655"/>
      <c r="CV33" s="655"/>
      <c r="CW33" s="655"/>
      <c r="CX33" s="655"/>
      <c r="CY33" s="656"/>
      <c r="CZ33" s="628">
        <v>43.6</v>
      </c>
      <c r="DA33" s="653"/>
      <c r="DB33" s="653"/>
      <c r="DC33" s="657"/>
      <c r="DD33" s="632">
        <v>5732707</v>
      </c>
      <c r="DE33" s="655"/>
      <c r="DF33" s="655"/>
      <c r="DG33" s="655"/>
      <c r="DH33" s="655"/>
      <c r="DI33" s="655"/>
      <c r="DJ33" s="655"/>
      <c r="DK33" s="656"/>
      <c r="DL33" s="632">
        <v>3583438</v>
      </c>
      <c r="DM33" s="655"/>
      <c r="DN33" s="655"/>
      <c r="DO33" s="655"/>
      <c r="DP33" s="655"/>
      <c r="DQ33" s="655"/>
      <c r="DR33" s="655"/>
      <c r="DS33" s="655"/>
      <c r="DT33" s="655"/>
      <c r="DU33" s="655"/>
      <c r="DV33" s="656"/>
      <c r="DW33" s="628">
        <v>39</v>
      </c>
      <c r="DX33" s="653"/>
      <c r="DY33" s="653"/>
      <c r="DZ33" s="653"/>
      <c r="EA33" s="653"/>
      <c r="EB33" s="653"/>
      <c r="EC33" s="654"/>
    </row>
    <row r="34" spans="2:133" ht="11.25" customHeight="1" x14ac:dyDescent="0.15">
      <c r="B34" s="620" t="s">
        <v>326</v>
      </c>
      <c r="C34" s="621"/>
      <c r="D34" s="621"/>
      <c r="E34" s="621"/>
      <c r="F34" s="621"/>
      <c r="G34" s="621"/>
      <c r="H34" s="621"/>
      <c r="I34" s="621"/>
      <c r="J34" s="621"/>
      <c r="K34" s="621"/>
      <c r="L34" s="621"/>
      <c r="M34" s="621"/>
      <c r="N34" s="621"/>
      <c r="O34" s="621"/>
      <c r="P34" s="621"/>
      <c r="Q34" s="622"/>
      <c r="R34" s="623">
        <v>360255</v>
      </c>
      <c r="S34" s="624"/>
      <c r="T34" s="624"/>
      <c r="U34" s="624"/>
      <c r="V34" s="624"/>
      <c r="W34" s="624"/>
      <c r="X34" s="624"/>
      <c r="Y34" s="625"/>
      <c r="Z34" s="626">
        <v>2</v>
      </c>
      <c r="AA34" s="626"/>
      <c r="AB34" s="626"/>
      <c r="AC34" s="626"/>
      <c r="AD34" s="627" t="s">
        <v>239</v>
      </c>
      <c r="AE34" s="627"/>
      <c r="AF34" s="627"/>
      <c r="AG34" s="627"/>
      <c r="AH34" s="627"/>
      <c r="AI34" s="627"/>
      <c r="AJ34" s="627"/>
      <c r="AK34" s="627"/>
      <c r="AL34" s="628" t="s">
        <v>239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2339062</v>
      </c>
      <c r="CS34" s="624"/>
      <c r="CT34" s="624"/>
      <c r="CU34" s="624"/>
      <c r="CV34" s="624"/>
      <c r="CW34" s="624"/>
      <c r="CX34" s="624"/>
      <c r="CY34" s="625"/>
      <c r="CZ34" s="628">
        <v>13.7</v>
      </c>
      <c r="DA34" s="653"/>
      <c r="DB34" s="653"/>
      <c r="DC34" s="657"/>
      <c r="DD34" s="632">
        <v>1531746</v>
      </c>
      <c r="DE34" s="624"/>
      <c r="DF34" s="624"/>
      <c r="DG34" s="624"/>
      <c r="DH34" s="624"/>
      <c r="DI34" s="624"/>
      <c r="DJ34" s="624"/>
      <c r="DK34" s="625"/>
      <c r="DL34" s="632">
        <v>1049926</v>
      </c>
      <c r="DM34" s="624"/>
      <c r="DN34" s="624"/>
      <c r="DO34" s="624"/>
      <c r="DP34" s="624"/>
      <c r="DQ34" s="624"/>
      <c r="DR34" s="624"/>
      <c r="DS34" s="624"/>
      <c r="DT34" s="624"/>
      <c r="DU34" s="624"/>
      <c r="DV34" s="625"/>
      <c r="DW34" s="628">
        <v>11.4</v>
      </c>
      <c r="DX34" s="653"/>
      <c r="DY34" s="653"/>
      <c r="DZ34" s="653"/>
      <c r="EA34" s="653"/>
      <c r="EB34" s="653"/>
      <c r="EC34" s="654"/>
    </row>
    <row r="35" spans="2:133" ht="11.25" customHeight="1" x14ac:dyDescent="0.15">
      <c r="B35" s="620" t="s">
        <v>328</v>
      </c>
      <c r="C35" s="621"/>
      <c r="D35" s="621"/>
      <c r="E35" s="621"/>
      <c r="F35" s="621"/>
      <c r="G35" s="621"/>
      <c r="H35" s="621"/>
      <c r="I35" s="621"/>
      <c r="J35" s="621"/>
      <c r="K35" s="621"/>
      <c r="L35" s="621"/>
      <c r="M35" s="621"/>
      <c r="N35" s="621"/>
      <c r="O35" s="621"/>
      <c r="P35" s="621"/>
      <c r="Q35" s="622"/>
      <c r="R35" s="623">
        <v>89806</v>
      </c>
      <c r="S35" s="624"/>
      <c r="T35" s="624"/>
      <c r="U35" s="624"/>
      <c r="V35" s="624"/>
      <c r="W35" s="624"/>
      <c r="X35" s="624"/>
      <c r="Y35" s="625"/>
      <c r="Z35" s="626">
        <v>0.5</v>
      </c>
      <c r="AA35" s="626"/>
      <c r="AB35" s="626"/>
      <c r="AC35" s="626"/>
      <c r="AD35" s="627" t="s">
        <v>239</v>
      </c>
      <c r="AE35" s="627"/>
      <c r="AF35" s="627"/>
      <c r="AG35" s="627"/>
      <c r="AH35" s="627"/>
      <c r="AI35" s="627"/>
      <c r="AJ35" s="627"/>
      <c r="AK35" s="627"/>
      <c r="AL35" s="628" t="s">
        <v>239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245560</v>
      </c>
      <c r="CS35" s="655"/>
      <c r="CT35" s="655"/>
      <c r="CU35" s="655"/>
      <c r="CV35" s="655"/>
      <c r="CW35" s="655"/>
      <c r="CX35" s="655"/>
      <c r="CY35" s="656"/>
      <c r="CZ35" s="628">
        <v>1.4</v>
      </c>
      <c r="DA35" s="653"/>
      <c r="DB35" s="653"/>
      <c r="DC35" s="657"/>
      <c r="DD35" s="632">
        <v>175432</v>
      </c>
      <c r="DE35" s="655"/>
      <c r="DF35" s="655"/>
      <c r="DG35" s="655"/>
      <c r="DH35" s="655"/>
      <c r="DI35" s="655"/>
      <c r="DJ35" s="655"/>
      <c r="DK35" s="656"/>
      <c r="DL35" s="632">
        <v>175414</v>
      </c>
      <c r="DM35" s="655"/>
      <c r="DN35" s="655"/>
      <c r="DO35" s="655"/>
      <c r="DP35" s="655"/>
      <c r="DQ35" s="655"/>
      <c r="DR35" s="655"/>
      <c r="DS35" s="655"/>
      <c r="DT35" s="655"/>
      <c r="DU35" s="655"/>
      <c r="DV35" s="656"/>
      <c r="DW35" s="628">
        <v>1.9</v>
      </c>
      <c r="DX35" s="653"/>
      <c r="DY35" s="653"/>
      <c r="DZ35" s="653"/>
      <c r="EA35" s="653"/>
      <c r="EB35" s="653"/>
      <c r="EC35" s="654"/>
    </row>
    <row r="36" spans="2:133" ht="11.25" customHeight="1" x14ac:dyDescent="0.15">
      <c r="B36" s="620" t="s">
        <v>332</v>
      </c>
      <c r="C36" s="621"/>
      <c r="D36" s="621"/>
      <c r="E36" s="621"/>
      <c r="F36" s="621"/>
      <c r="G36" s="621"/>
      <c r="H36" s="621"/>
      <c r="I36" s="621"/>
      <c r="J36" s="621"/>
      <c r="K36" s="621"/>
      <c r="L36" s="621"/>
      <c r="M36" s="621"/>
      <c r="N36" s="621"/>
      <c r="O36" s="621"/>
      <c r="P36" s="621"/>
      <c r="Q36" s="622"/>
      <c r="R36" s="623">
        <v>797326</v>
      </c>
      <c r="S36" s="624"/>
      <c r="T36" s="624"/>
      <c r="U36" s="624"/>
      <c r="V36" s="624"/>
      <c r="W36" s="624"/>
      <c r="X36" s="624"/>
      <c r="Y36" s="625"/>
      <c r="Z36" s="626">
        <v>4.4000000000000004</v>
      </c>
      <c r="AA36" s="626"/>
      <c r="AB36" s="626"/>
      <c r="AC36" s="626"/>
      <c r="AD36" s="627" t="s">
        <v>239</v>
      </c>
      <c r="AE36" s="627"/>
      <c r="AF36" s="627"/>
      <c r="AG36" s="627"/>
      <c r="AH36" s="627"/>
      <c r="AI36" s="627"/>
      <c r="AJ36" s="627"/>
      <c r="AK36" s="627"/>
      <c r="AL36" s="628" t="s">
        <v>239</v>
      </c>
      <c r="AM36" s="629"/>
      <c r="AN36" s="629"/>
      <c r="AO36" s="630"/>
      <c r="AP36" s="222"/>
      <c r="AQ36" s="689" t="s">
        <v>333</v>
      </c>
      <c r="AR36" s="690"/>
      <c r="AS36" s="690"/>
      <c r="AT36" s="690"/>
      <c r="AU36" s="690"/>
      <c r="AV36" s="690"/>
      <c r="AW36" s="690"/>
      <c r="AX36" s="690"/>
      <c r="AY36" s="691"/>
      <c r="AZ36" s="612">
        <v>1894689</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40910</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2176468</v>
      </c>
      <c r="CS36" s="624"/>
      <c r="CT36" s="624"/>
      <c r="CU36" s="624"/>
      <c r="CV36" s="624"/>
      <c r="CW36" s="624"/>
      <c r="CX36" s="624"/>
      <c r="CY36" s="625"/>
      <c r="CZ36" s="628">
        <v>12.8</v>
      </c>
      <c r="DA36" s="653"/>
      <c r="DB36" s="653"/>
      <c r="DC36" s="657"/>
      <c r="DD36" s="632">
        <v>1799353</v>
      </c>
      <c r="DE36" s="624"/>
      <c r="DF36" s="624"/>
      <c r="DG36" s="624"/>
      <c r="DH36" s="624"/>
      <c r="DI36" s="624"/>
      <c r="DJ36" s="624"/>
      <c r="DK36" s="625"/>
      <c r="DL36" s="632">
        <v>1003065</v>
      </c>
      <c r="DM36" s="624"/>
      <c r="DN36" s="624"/>
      <c r="DO36" s="624"/>
      <c r="DP36" s="624"/>
      <c r="DQ36" s="624"/>
      <c r="DR36" s="624"/>
      <c r="DS36" s="624"/>
      <c r="DT36" s="624"/>
      <c r="DU36" s="624"/>
      <c r="DV36" s="625"/>
      <c r="DW36" s="628">
        <v>10.9</v>
      </c>
      <c r="DX36" s="653"/>
      <c r="DY36" s="653"/>
      <c r="DZ36" s="653"/>
      <c r="EA36" s="653"/>
      <c r="EB36" s="653"/>
      <c r="EC36" s="654"/>
    </row>
    <row r="37" spans="2:133" ht="11.25" customHeight="1" x14ac:dyDescent="0.15">
      <c r="B37" s="620" t="s">
        <v>336</v>
      </c>
      <c r="C37" s="621"/>
      <c r="D37" s="621"/>
      <c r="E37" s="621"/>
      <c r="F37" s="621"/>
      <c r="G37" s="621"/>
      <c r="H37" s="621"/>
      <c r="I37" s="621"/>
      <c r="J37" s="621"/>
      <c r="K37" s="621"/>
      <c r="L37" s="621"/>
      <c r="M37" s="621"/>
      <c r="N37" s="621"/>
      <c r="O37" s="621"/>
      <c r="P37" s="621"/>
      <c r="Q37" s="622"/>
      <c r="R37" s="623">
        <v>477665</v>
      </c>
      <c r="S37" s="624"/>
      <c r="T37" s="624"/>
      <c r="U37" s="624"/>
      <c r="V37" s="624"/>
      <c r="W37" s="624"/>
      <c r="X37" s="624"/>
      <c r="Y37" s="625"/>
      <c r="Z37" s="626">
        <v>2.7</v>
      </c>
      <c r="AA37" s="626"/>
      <c r="AB37" s="626"/>
      <c r="AC37" s="626"/>
      <c r="AD37" s="627">
        <v>6</v>
      </c>
      <c r="AE37" s="627"/>
      <c r="AF37" s="627"/>
      <c r="AG37" s="627"/>
      <c r="AH37" s="627"/>
      <c r="AI37" s="627"/>
      <c r="AJ37" s="627"/>
      <c r="AK37" s="627"/>
      <c r="AL37" s="628">
        <v>0</v>
      </c>
      <c r="AM37" s="629"/>
      <c r="AN37" s="629"/>
      <c r="AO37" s="630"/>
      <c r="AQ37" s="686" t="s">
        <v>337</v>
      </c>
      <c r="AR37" s="687"/>
      <c r="AS37" s="687"/>
      <c r="AT37" s="687"/>
      <c r="AU37" s="687"/>
      <c r="AV37" s="687"/>
      <c r="AW37" s="687"/>
      <c r="AX37" s="687"/>
      <c r="AY37" s="688"/>
      <c r="AZ37" s="623">
        <v>407746</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-1127</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704332</v>
      </c>
      <c r="CS37" s="655"/>
      <c r="CT37" s="655"/>
      <c r="CU37" s="655"/>
      <c r="CV37" s="655"/>
      <c r="CW37" s="655"/>
      <c r="CX37" s="655"/>
      <c r="CY37" s="656"/>
      <c r="CZ37" s="628">
        <v>4.0999999999999996</v>
      </c>
      <c r="DA37" s="653"/>
      <c r="DB37" s="653"/>
      <c r="DC37" s="657"/>
      <c r="DD37" s="632">
        <v>703315</v>
      </c>
      <c r="DE37" s="655"/>
      <c r="DF37" s="655"/>
      <c r="DG37" s="655"/>
      <c r="DH37" s="655"/>
      <c r="DI37" s="655"/>
      <c r="DJ37" s="655"/>
      <c r="DK37" s="656"/>
      <c r="DL37" s="632">
        <v>698343</v>
      </c>
      <c r="DM37" s="655"/>
      <c r="DN37" s="655"/>
      <c r="DO37" s="655"/>
      <c r="DP37" s="655"/>
      <c r="DQ37" s="655"/>
      <c r="DR37" s="655"/>
      <c r="DS37" s="655"/>
      <c r="DT37" s="655"/>
      <c r="DU37" s="655"/>
      <c r="DV37" s="656"/>
      <c r="DW37" s="628">
        <v>7.6</v>
      </c>
      <c r="DX37" s="653"/>
      <c r="DY37" s="653"/>
      <c r="DZ37" s="653"/>
      <c r="EA37" s="653"/>
      <c r="EB37" s="653"/>
      <c r="EC37" s="654"/>
    </row>
    <row r="38" spans="2:133" ht="11.25" customHeight="1" x14ac:dyDescent="0.15">
      <c r="B38" s="620" t="s">
        <v>340</v>
      </c>
      <c r="C38" s="621"/>
      <c r="D38" s="621"/>
      <c r="E38" s="621"/>
      <c r="F38" s="621"/>
      <c r="G38" s="621"/>
      <c r="H38" s="621"/>
      <c r="I38" s="621"/>
      <c r="J38" s="621"/>
      <c r="K38" s="621"/>
      <c r="L38" s="621"/>
      <c r="M38" s="621"/>
      <c r="N38" s="621"/>
      <c r="O38" s="621"/>
      <c r="P38" s="621"/>
      <c r="Q38" s="622"/>
      <c r="R38" s="623">
        <v>1214680</v>
      </c>
      <c r="S38" s="624"/>
      <c r="T38" s="624"/>
      <c r="U38" s="624"/>
      <c r="V38" s="624"/>
      <c r="W38" s="624"/>
      <c r="X38" s="624"/>
      <c r="Y38" s="625"/>
      <c r="Z38" s="626">
        <v>6.8</v>
      </c>
      <c r="AA38" s="626"/>
      <c r="AB38" s="626"/>
      <c r="AC38" s="626"/>
      <c r="AD38" s="627" t="s">
        <v>239</v>
      </c>
      <c r="AE38" s="627"/>
      <c r="AF38" s="627"/>
      <c r="AG38" s="627"/>
      <c r="AH38" s="627"/>
      <c r="AI38" s="627"/>
      <c r="AJ38" s="627"/>
      <c r="AK38" s="627"/>
      <c r="AL38" s="628" t="s">
        <v>239</v>
      </c>
      <c r="AM38" s="629"/>
      <c r="AN38" s="629"/>
      <c r="AO38" s="630"/>
      <c r="AQ38" s="686" t="s">
        <v>341</v>
      </c>
      <c r="AR38" s="687"/>
      <c r="AS38" s="687"/>
      <c r="AT38" s="687"/>
      <c r="AU38" s="687"/>
      <c r="AV38" s="687"/>
      <c r="AW38" s="687"/>
      <c r="AX38" s="687"/>
      <c r="AY38" s="688"/>
      <c r="AZ38" s="623">
        <v>187188</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3118</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1707501</v>
      </c>
      <c r="CS38" s="624"/>
      <c r="CT38" s="624"/>
      <c r="CU38" s="624"/>
      <c r="CV38" s="624"/>
      <c r="CW38" s="624"/>
      <c r="CX38" s="624"/>
      <c r="CY38" s="625"/>
      <c r="CZ38" s="628">
        <v>10</v>
      </c>
      <c r="DA38" s="653"/>
      <c r="DB38" s="653"/>
      <c r="DC38" s="657"/>
      <c r="DD38" s="632">
        <v>1531456</v>
      </c>
      <c r="DE38" s="624"/>
      <c r="DF38" s="624"/>
      <c r="DG38" s="624"/>
      <c r="DH38" s="624"/>
      <c r="DI38" s="624"/>
      <c r="DJ38" s="624"/>
      <c r="DK38" s="625"/>
      <c r="DL38" s="632">
        <v>1355033</v>
      </c>
      <c r="DM38" s="624"/>
      <c r="DN38" s="624"/>
      <c r="DO38" s="624"/>
      <c r="DP38" s="624"/>
      <c r="DQ38" s="624"/>
      <c r="DR38" s="624"/>
      <c r="DS38" s="624"/>
      <c r="DT38" s="624"/>
      <c r="DU38" s="624"/>
      <c r="DV38" s="625"/>
      <c r="DW38" s="628">
        <v>14.7</v>
      </c>
      <c r="DX38" s="653"/>
      <c r="DY38" s="653"/>
      <c r="DZ38" s="653"/>
      <c r="EA38" s="653"/>
      <c r="EB38" s="653"/>
      <c r="EC38" s="654"/>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239</v>
      </c>
      <c r="AA39" s="626"/>
      <c r="AB39" s="626"/>
      <c r="AC39" s="626"/>
      <c r="AD39" s="627" t="s">
        <v>239</v>
      </c>
      <c r="AE39" s="627"/>
      <c r="AF39" s="627"/>
      <c r="AG39" s="627"/>
      <c r="AH39" s="627"/>
      <c r="AI39" s="627"/>
      <c r="AJ39" s="627"/>
      <c r="AK39" s="627"/>
      <c r="AL39" s="628" t="s">
        <v>239</v>
      </c>
      <c r="AM39" s="629"/>
      <c r="AN39" s="629"/>
      <c r="AO39" s="630"/>
      <c r="AQ39" s="686" t="s">
        <v>345</v>
      </c>
      <c r="AR39" s="687"/>
      <c r="AS39" s="687"/>
      <c r="AT39" s="687"/>
      <c r="AU39" s="687"/>
      <c r="AV39" s="687"/>
      <c r="AW39" s="687"/>
      <c r="AX39" s="687"/>
      <c r="AY39" s="688"/>
      <c r="AZ39" s="623" t="s">
        <v>239</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4258</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889893</v>
      </c>
      <c r="CS39" s="655"/>
      <c r="CT39" s="655"/>
      <c r="CU39" s="655"/>
      <c r="CV39" s="655"/>
      <c r="CW39" s="655"/>
      <c r="CX39" s="655"/>
      <c r="CY39" s="656"/>
      <c r="CZ39" s="628">
        <v>5.2</v>
      </c>
      <c r="DA39" s="653"/>
      <c r="DB39" s="653"/>
      <c r="DC39" s="657"/>
      <c r="DD39" s="632">
        <v>694120</v>
      </c>
      <c r="DE39" s="655"/>
      <c r="DF39" s="655"/>
      <c r="DG39" s="655"/>
      <c r="DH39" s="655"/>
      <c r="DI39" s="655"/>
      <c r="DJ39" s="655"/>
      <c r="DK39" s="656"/>
      <c r="DL39" s="632" t="s">
        <v>239</v>
      </c>
      <c r="DM39" s="655"/>
      <c r="DN39" s="655"/>
      <c r="DO39" s="655"/>
      <c r="DP39" s="655"/>
      <c r="DQ39" s="655"/>
      <c r="DR39" s="655"/>
      <c r="DS39" s="655"/>
      <c r="DT39" s="655"/>
      <c r="DU39" s="655"/>
      <c r="DV39" s="656"/>
      <c r="DW39" s="628" t="s">
        <v>239</v>
      </c>
      <c r="DX39" s="653"/>
      <c r="DY39" s="653"/>
      <c r="DZ39" s="653"/>
      <c r="EA39" s="653"/>
      <c r="EB39" s="653"/>
      <c r="EC39" s="654"/>
    </row>
    <row r="40" spans="2:133" ht="11.25" customHeight="1" x14ac:dyDescent="0.15">
      <c r="B40" s="620" t="s">
        <v>348</v>
      </c>
      <c r="C40" s="621"/>
      <c r="D40" s="621"/>
      <c r="E40" s="621"/>
      <c r="F40" s="621"/>
      <c r="G40" s="621"/>
      <c r="H40" s="621"/>
      <c r="I40" s="621"/>
      <c r="J40" s="621"/>
      <c r="K40" s="621"/>
      <c r="L40" s="621"/>
      <c r="M40" s="621"/>
      <c r="N40" s="621"/>
      <c r="O40" s="621"/>
      <c r="P40" s="621"/>
      <c r="Q40" s="622"/>
      <c r="R40" s="623">
        <v>98680</v>
      </c>
      <c r="S40" s="624"/>
      <c r="T40" s="624"/>
      <c r="U40" s="624"/>
      <c r="V40" s="624"/>
      <c r="W40" s="624"/>
      <c r="X40" s="624"/>
      <c r="Y40" s="625"/>
      <c r="Z40" s="626">
        <v>0.5</v>
      </c>
      <c r="AA40" s="626"/>
      <c r="AB40" s="626"/>
      <c r="AC40" s="626"/>
      <c r="AD40" s="627" t="s">
        <v>239</v>
      </c>
      <c r="AE40" s="627"/>
      <c r="AF40" s="627"/>
      <c r="AG40" s="627"/>
      <c r="AH40" s="627"/>
      <c r="AI40" s="627"/>
      <c r="AJ40" s="627"/>
      <c r="AK40" s="627"/>
      <c r="AL40" s="628" t="s">
        <v>239</v>
      </c>
      <c r="AM40" s="629"/>
      <c r="AN40" s="629"/>
      <c r="AO40" s="630"/>
      <c r="AQ40" s="686" t="s">
        <v>349</v>
      </c>
      <c r="AR40" s="687"/>
      <c r="AS40" s="687"/>
      <c r="AT40" s="687"/>
      <c r="AU40" s="687"/>
      <c r="AV40" s="687"/>
      <c r="AW40" s="687"/>
      <c r="AX40" s="687"/>
      <c r="AY40" s="688"/>
      <c r="AZ40" s="623" t="s">
        <v>239</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83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62103</v>
      </c>
      <c r="CS40" s="624"/>
      <c r="CT40" s="624"/>
      <c r="CU40" s="624"/>
      <c r="CV40" s="624"/>
      <c r="CW40" s="624"/>
      <c r="CX40" s="624"/>
      <c r="CY40" s="625"/>
      <c r="CZ40" s="628">
        <v>0.4</v>
      </c>
      <c r="DA40" s="653"/>
      <c r="DB40" s="653"/>
      <c r="DC40" s="657"/>
      <c r="DD40" s="632">
        <v>600</v>
      </c>
      <c r="DE40" s="624"/>
      <c r="DF40" s="624"/>
      <c r="DG40" s="624"/>
      <c r="DH40" s="624"/>
      <c r="DI40" s="624"/>
      <c r="DJ40" s="624"/>
      <c r="DK40" s="625"/>
      <c r="DL40" s="632" t="s">
        <v>239</v>
      </c>
      <c r="DM40" s="624"/>
      <c r="DN40" s="624"/>
      <c r="DO40" s="624"/>
      <c r="DP40" s="624"/>
      <c r="DQ40" s="624"/>
      <c r="DR40" s="624"/>
      <c r="DS40" s="624"/>
      <c r="DT40" s="624"/>
      <c r="DU40" s="624"/>
      <c r="DV40" s="625"/>
      <c r="DW40" s="628" t="s">
        <v>239</v>
      </c>
      <c r="DX40" s="653"/>
      <c r="DY40" s="653"/>
      <c r="DZ40" s="653"/>
      <c r="EA40" s="653"/>
      <c r="EB40" s="653"/>
      <c r="EC40" s="654"/>
    </row>
    <row r="41" spans="2:133" ht="11.25" customHeight="1" x14ac:dyDescent="0.15">
      <c r="B41" s="644" t="s">
        <v>353</v>
      </c>
      <c r="C41" s="645"/>
      <c r="D41" s="645"/>
      <c r="E41" s="645"/>
      <c r="F41" s="645"/>
      <c r="G41" s="645"/>
      <c r="H41" s="645"/>
      <c r="I41" s="645"/>
      <c r="J41" s="645"/>
      <c r="K41" s="645"/>
      <c r="L41" s="645"/>
      <c r="M41" s="645"/>
      <c r="N41" s="645"/>
      <c r="O41" s="645"/>
      <c r="P41" s="645"/>
      <c r="Q41" s="646"/>
      <c r="R41" s="695">
        <v>17991132</v>
      </c>
      <c r="S41" s="696"/>
      <c r="T41" s="696"/>
      <c r="U41" s="696"/>
      <c r="V41" s="696"/>
      <c r="W41" s="696"/>
      <c r="X41" s="696"/>
      <c r="Y41" s="700"/>
      <c r="Z41" s="701">
        <v>100</v>
      </c>
      <c r="AA41" s="701"/>
      <c r="AB41" s="701"/>
      <c r="AC41" s="701"/>
      <c r="AD41" s="702">
        <v>9093190</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254577</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356</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356</v>
      </c>
      <c r="CS41" s="655"/>
      <c r="CT41" s="655"/>
      <c r="CU41" s="655"/>
      <c r="CV41" s="655"/>
      <c r="CW41" s="655"/>
      <c r="CX41" s="655"/>
      <c r="CY41" s="656"/>
      <c r="CZ41" s="628" t="s">
        <v>358</v>
      </c>
      <c r="DA41" s="653"/>
      <c r="DB41" s="653"/>
      <c r="DC41" s="657"/>
      <c r="DD41" s="632" t="s">
        <v>358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359</v>
      </c>
      <c r="AR42" s="693"/>
      <c r="AS42" s="693"/>
      <c r="AT42" s="693"/>
      <c r="AU42" s="693"/>
      <c r="AV42" s="693"/>
      <c r="AW42" s="693"/>
      <c r="AX42" s="693"/>
      <c r="AY42" s="694"/>
      <c r="AZ42" s="695">
        <v>1045178</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532</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2008333</v>
      </c>
      <c r="CS42" s="655"/>
      <c r="CT42" s="655"/>
      <c r="CU42" s="655"/>
      <c r="CV42" s="655"/>
      <c r="CW42" s="655"/>
      <c r="CX42" s="655"/>
      <c r="CY42" s="656"/>
      <c r="CZ42" s="628">
        <v>11.8</v>
      </c>
      <c r="DA42" s="653"/>
      <c r="DB42" s="653"/>
      <c r="DC42" s="657"/>
      <c r="DD42" s="632">
        <v>258060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v>23722</v>
      </c>
      <c r="CS43" s="655"/>
      <c r="CT43" s="655"/>
      <c r="CU43" s="655"/>
      <c r="CV43" s="655"/>
      <c r="CW43" s="655"/>
      <c r="CX43" s="655"/>
      <c r="CY43" s="656"/>
      <c r="CZ43" s="628">
        <v>0.1</v>
      </c>
      <c r="DA43" s="653"/>
      <c r="DB43" s="653"/>
      <c r="DC43" s="657"/>
      <c r="DD43" s="632">
        <v>8529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365</v>
      </c>
      <c r="CG44" s="621"/>
      <c r="CH44" s="621"/>
      <c r="CI44" s="621"/>
      <c r="CJ44" s="621"/>
      <c r="CK44" s="621"/>
      <c r="CL44" s="621"/>
      <c r="CM44" s="621"/>
      <c r="CN44" s="621"/>
      <c r="CO44" s="621"/>
      <c r="CP44" s="621"/>
      <c r="CQ44" s="622"/>
      <c r="CR44" s="623">
        <v>1604747</v>
      </c>
      <c r="CS44" s="624"/>
      <c r="CT44" s="624"/>
      <c r="CU44" s="624"/>
      <c r="CV44" s="624"/>
      <c r="CW44" s="624"/>
      <c r="CX44" s="624"/>
      <c r="CY44" s="625"/>
      <c r="CZ44" s="628">
        <v>9.4</v>
      </c>
      <c r="DA44" s="629"/>
      <c r="DB44" s="629"/>
      <c r="DC44" s="635"/>
      <c r="DD44" s="632">
        <v>157019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1217816</v>
      </c>
      <c r="CS45" s="655"/>
      <c r="CT45" s="655"/>
      <c r="CU45" s="655"/>
      <c r="CV45" s="655"/>
      <c r="CW45" s="655"/>
      <c r="CX45" s="655"/>
      <c r="CY45" s="656"/>
      <c r="CZ45" s="628">
        <v>7.2</v>
      </c>
      <c r="DA45" s="653"/>
      <c r="DB45" s="653"/>
      <c r="DC45" s="657"/>
      <c r="DD45" s="632">
        <v>128386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368</v>
      </c>
      <c r="CG46" s="621"/>
      <c r="CH46" s="621"/>
      <c r="CI46" s="621"/>
      <c r="CJ46" s="621"/>
      <c r="CK46" s="621"/>
      <c r="CL46" s="621"/>
      <c r="CM46" s="621"/>
      <c r="CN46" s="621"/>
      <c r="CO46" s="621"/>
      <c r="CP46" s="621"/>
      <c r="CQ46" s="622"/>
      <c r="CR46" s="623">
        <v>356545</v>
      </c>
      <c r="CS46" s="624"/>
      <c r="CT46" s="624"/>
      <c r="CU46" s="624"/>
      <c r="CV46" s="624"/>
      <c r="CW46" s="624"/>
      <c r="CX46" s="624"/>
      <c r="CY46" s="625"/>
      <c r="CZ46" s="628">
        <v>2.1</v>
      </c>
      <c r="DA46" s="629"/>
      <c r="DB46" s="629"/>
      <c r="DC46" s="635"/>
      <c r="DD46" s="632">
        <v>23247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369</v>
      </c>
      <c r="CG47" s="621"/>
      <c r="CH47" s="621"/>
      <c r="CI47" s="621"/>
      <c r="CJ47" s="621"/>
      <c r="CK47" s="621"/>
      <c r="CL47" s="621"/>
      <c r="CM47" s="621"/>
      <c r="CN47" s="621"/>
      <c r="CO47" s="621"/>
      <c r="CP47" s="621"/>
      <c r="CQ47" s="622"/>
      <c r="CR47" s="623">
        <v>403586</v>
      </c>
      <c r="CS47" s="655"/>
      <c r="CT47" s="655"/>
      <c r="CU47" s="655"/>
      <c r="CV47" s="655"/>
      <c r="CW47" s="655"/>
      <c r="CX47" s="655"/>
      <c r="CY47" s="656"/>
      <c r="CZ47" s="628">
        <v>2.4</v>
      </c>
      <c r="DA47" s="653"/>
      <c r="DB47" s="653"/>
      <c r="DC47" s="657"/>
      <c r="DD47" s="632">
        <v>101041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370</v>
      </c>
      <c r="CG48" s="621"/>
      <c r="CH48" s="621"/>
      <c r="CI48" s="621"/>
      <c r="CJ48" s="621"/>
      <c r="CK48" s="621"/>
      <c r="CL48" s="621"/>
      <c r="CM48" s="621"/>
      <c r="CN48" s="621"/>
      <c r="CO48" s="621"/>
      <c r="CP48" s="621"/>
      <c r="CQ48" s="622"/>
      <c r="CR48" s="623" t="s">
        <v>358</v>
      </c>
      <c r="CS48" s="624"/>
      <c r="CT48" s="624"/>
      <c r="CU48" s="624"/>
      <c r="CV48" s="624"/>
      <c r="CW48" s="624"/>
      <c r="CX48" s="624"/>
      <c r="CY48" s="625"/>
      <c r="CZ48" s="628" t="s">
        <v>356</v>
      </c>
      <c r="DA48" s="629"/>
      <c r="DB48" s="629"/>
      <c r="DC48" s="635"/>
      <c r="DD48" s="632" t="s">
        <v>356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371</v>
      </c>
      <c r="CE49" s="645"/>
      <c r="CF49" s="645"/>
      <c r="CG49" s="645"/>
      <c r="CH49" s="645"/>
      <c r="CI49" s="645"/>
      <c r="CJ49" s="645"/>
      <c r="CK49" s="645"/>
      <c r="CL49" s="645"/>
      <c r="CM49" s="645"/>
      <c r="CN49" s="645"/>
      <c r="CO49" s="645"/>
      <c r="CP49" s="645"/>
      <c r="CQ49" s="646"/>
      <c r="CR49" s="695">
        <v>17013889</v>
      </c>
      <c r="CS49" s="682"/>
      <c r="CT49" s="682"/>
      <c r="CU49" s="682"/>
      <c r="CV49" s="682"/>
      <c r="CW49" s="682"/>
      <c r="CX49" s="682"/>
      <c r="CY49" s="711"/>
      <c r="CZ49" s="703">
        <v>100</v>
      </c>
      <c r="DA49" s="712"/>
      <c r="DB49" s="712"/>
      <c r="DC49" s="713"/>
      <c r="DD49" s="714">
        <v>10981199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g356y8IMAYf0DMe5Da8xZhZ52KQipDUvNxF91prZaS5kFiy0PWZY2MMzEf6rBSLjcqtENNMsRRWe/pi8wojtNg==" saltValue="eHVEUm0s5BKMV/scSCjny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17991</v>
      </c>
      <c r="R7" s="753"/>
      <c r="S7" s="753"/>
      <c r="T7" s="753"/>
      <c r="U7" s="753"/>
      <c r="V7" s="753">
        <v>17014</v>
      </c>
      <c r="W7" s="753"/>
      <c r="X7" s="753"/>
      <c r="Y7" s="753"/>
      <c r="Z7" s="753"/>
      <c r="AA7" s="753">
        <v>977</v>
      </c>
      <c r="AB7" s="753"/>
      <c r="AC7" s="753"/>
      <c r="AD7" s="753"/>
      <c r="AE7" s="754"/>
      <c r="AF7" s="755">
        <v>843</v>
      </c>
      <c r="AG7" s="756"/>
      <c r="AH7" s="756"/>
      <c r="AI7" s="756"/>
      <c r="AJ7" s="757"/>
      <c r="AK7" s="758">
        <v>90</v>
      </c>
      <c r="AL7" s="759"/>
      <c r="AM7" s="759"/>
      <c r="AN7" s="759"/>
      <c r="AO7" s="759"/>
      <c r="AP7" s="759">
        <v>18592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62"/>
      <c r="CH7" s="743">
        <v>-4</v>
      </c>
      <c r="CI7" s="744"/>
      <c r="CJ7" s="744"/>
      <c r="CK7" s="744"/>
      <c r="CL7" s="745"/>
      <c r="CM7" s="743">
        <v>12</v>
      </c>
      <c r="CN7" s="744"/>
      <c r="CO7" s="744"/>
      <c r="CP7" s="744"/>
      <c r="CQ7" s="745"/>
      <c r="CR7" s="743">
        <v>1</v>
      </c>
      <c r="CS7" s="744"/>
      <c r="CT7" s="744"/>
      <c r="CU7" s="744"/>
      <c r="CV7" s="745"/>
      <c r="CW7" s="743" t="s">
        <v>589</v>
      </c>
      <c r="CX7" s="744"/>
      <c r="CY7" s="744"/>
      <c r="CZ7" s="744"/>
      <c r="DA7" s="745"/>
      <c r="DB7" s="743" t="s">
        <v>589</v>
      </c>
      <c r="DC7" s="744"/>
      <c r="DD7" s="744"/>
      <c r="DE7" s="744"/>
      <c r="DF7" s="745"/>
      <c r="DG7" s="743" t="s">
        <v>589</v>
      </c>
      <c r="DH7" s="744"/>
      <c r="DI7" s="744"/>
      <c r="DJ7" s="744"/>
      <c r="DK7" s="745"/>
      <c r="DL7" s="743" t="s">
        <v>589</v>
      </c>
      <c r="DM7" s="744"/>
      <c r="DN7" s="744"/>
      <c r="DO7" s="744"/>
      <c r="DP7" s="745"/>
      <c r="DQ7" s="743" t="s">
        <v>589</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597</v>
      </c>
      <c r="BT8" s="774"/>
      <c r="BU8" s="774"/>
      <c r="BV8" s="774"/>
      <c r="BW8" s="774"/>
      <c r="BX8" s="774"/>
      <c r="BY8" s="774"/>
      <c r="BZ8" s="774"/>
      <c r="CA8" s="774"/>
      <c r="CB8" s="774"/>
      <c r="CC8" s="774"/>
      <c r="CD8" s="774"/>
      <c r="CE8" s="774"/>
      <c r="CF8" s="774"/>
      <c r="CG8" s="775"/>
      <c r="CH8" s="776">
        <v>-6</v>
      </c>
      <c r="CI8" s="777"/>
      <c r="CJ8" s="777"/>
      <c r="CK8" s="777"/>
      <c r="CL8" s="778"/>
      <c r="CM8" s="776">
        <v>22</v>
      </c>
      <c r="CN8" s="777"/>
      <c r="CO8" s="777"/>
      <c r="CP8" s="777"/>
      <c r="CQ8" s="778"/>
      <c r="CR8" s="776">
        <v>2</v>
      </c>
      <c r="CS8" s="777"/>
      <c r="CT8" s="777"/>
      <c r="CU8" s="777"/>
      <c r="CV8" s="778"/>
      <c r="CW8" s="776" t="s">
        <v>589</v>
      </c>
      <c r="CX8" s="777"/>
      <c r="CY8" s="777"/>
      <c r="CZ8" s="777"/>
      <c r="DA8" s="778"/>
      <c r="DB8" s="776" t="s">
        <v>589</v>
      </c>
      <c r="DC8" s="777"/>
      <c r="DD8" s="777"/>
      <c r="DE8" s="777"/>
      <c r="DF8" s="778"/>
      <c r="DG8" s="776" t="s">
        <v>589</v>
      </c>
      <c r="DH8" s="777"/>
      <c r="DI8" s="777"/>
      <c r="DJ8" s="777"/>
      <c r="DK8" s="778"/>
      <c r="DL8" s="776" t="s">
        <v>589</v>
      </c>
      <c r="DM8" s="777"/>
      <c r="DN8" s="777"/>
      <c r="DO8" s="777"/>
      <c r="DP8" s="778"/>
      <c r="DQ8" s="776" t="s">
        <v>589</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596</v>
      </c>
      <c r="BT9" s="774"/>
      <c r="BU9" s="774"/>
      <c r="BV9" s="774"/>
      <c r="BW9" s="774"/>
      <c r="BX9" s="774"/>
      <c r="BY9" s="774"/>
      <c r="BZ9" s="774"/>
      <c r="CA9" s="774"/>
      <c r="CB9" s="774"/>
      <c r="CC9" s="774"/>
      <c r="CD9" s="774"/>
      <c r="CE9" s="774"/>
      <c r="CF9" s="774"/>
      <c r="CG9" s="775"/>
      <c r="CH9" s="776">
        <v>2</v>
      </c>
      <c r="CI9" s="777"/>
      <c r="CJ9" s="777"/>
      <c r="CK9" s="777"/>
      <c r="CL9" s="778"/>
      <c r="CM9" s="776">
        <v>252</v>
      </c>
      <c r="CN9" s="777"/>
      <c r="CO9" s="777"/>
      <c r="CP9" s="777"/>
      <c r="CQ9" s="778"/>
      <c r="CR9" s="776">
        <v>3</v>
      </c>
      <c r="CS9" s="777"/>
      <c r="CT9" s="777"/>
      <c r="CU9" s="777"/>
      <c r="CV9" s="778"/>
      <c r="CW9" s="776">
        <v>3</v>
      </c>
      <c r="CX9" s="777"/>
      <c r="CY9" s="777"/>
      <c r="CZ9" s="777"/>
      <c r="DA9" s="778"/>
      <c r="DB9" s="776" t="s">
        <v>589</v>
      </c>
      <c r="DC9" s="777"/>
      <c r="DD9" s="777"/>
      <c r="DE9" s="777"/>
      <c r="DF9" s="778"/>
      <c r="DG9" s="776">
        <v>148</v>
      </c>
      <c r="DH9" s="777"/>
      <c r="DI9" s="777"/>
      <c r="DJ9" s="777"/>
      <c r="DK9" s="778"/>
      <c r="DL9" s="776" t="s">
        <v>589</v>
      </c>
      <c r="DM9" s="777"/>
      <c r="DN9" s="777"/>
      <c r="DO9" s="777"/>
      <c r="DP9" s="778"/>
      <c r="DQ9" s="776" t="s">
        <v>589</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843</v>
      </c>
      <c r="AG23" s="793"/>
      <c r="AH23" s="793"/>
      <c r="AI23" s="793"/>
      <c r="AJ23" s="796"/>
      <c r="AK23" s="797"/>
      <c r="AL23" s="798"/>
      <c r="AM23" s="798"/>
      <c r="AN23" s="798"/>
      <c r="AO23" s="798"/>
      <c r="AP23" s="793"/>
      <c r="AQ23" s="793"/>
      <c r="AR23" s="793"/>
      <c r="AS23" s="793"/>
      <c r="AT23" s="793"/>
      <c r="AU23" s="809"/>
      <c r="AV23" s="809"/>
      <c r="AW23" s="809"/>
      <c r="AX23" s="809"/>
      <c r="AY23" s="810"/>
      <c r="AZ23" s="811" t="s">
        <v>398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3015</v>
      </c>
      <c r="R28" s="823"/>
      <c r="S28" s="823"/>
      <c r="T28" s="823"/>
      <c r="U28" s="823"/>
      <c r="V28" s="823">
        <v>2974</v>
      </c>
      <c r="W28" s="823"/>
      <c r="X28" s="823"/>
      <c r="Y28" s="823"/>
      <c r="Z28" s="823"/>
      <c r="AA28" s="823">
        <v>41</v>
      </c>
      <c r="AB28" s="823"/>
      <c r="AC28" s="823"/>
      <c r="AD28" s="823"/>
      <c r="AE28" s="824"/>
      <c r="AF28" s="825">
        <v>41</v>
      </c>
      <c r="AG28" s="823"/>
      <c r="AH28" s="823"/>
      <c r="AI28" s="823"/>
      <c r="AJ28" s="826"/>
      <c r="AK28" s="827">
        <v>254</v>
      </c>
      <c r="AL28" s="828"/>
      <c r="AM28" s="828"/>
      <c r="AN28" s="828"/>
      <c r="AO28" s="828"/>
      <c r="AP28" s="828" t="s">
        <v>589</v>
      </c>
      <c r="AQ28" s="828"/>
      <c r="AR28" s="828"/>
      <c r="AS28" s="828"/>
      <c r="AT28" s="828"/>
      <c r="AU28" s="828" t="s">
        <v>589</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2</v>
      </c>
      <c r="R29" s="784"/>
      <c r="S29" s="784"/>
      <c r="T29" s="784"/>
      <c r="U29" s="784"/>
      <c r="V29" s="784">
        <v>2</v>
      </c>
      <c r="W29" s="784"/>
      <c r="X29" s="784"/>
      <c r="Y29" s="784"/>
      <c r="Z29" s="784"/>
      <c r="AA29" s="784">
        <v>0</v>
      </c>
      <c r="AB29" s="784"/>
      <c r="AC29" s="784"/>
      <c r="AD29" s="784"/>
      <c r="AE29" s="785"/>
      <c r="AF29" s="786">
        <v>0</v>
      </c>
      <c r="AG29" s="787"/>
      <c r="AH29" s="787"/>
      <c r="AI29" s="787"/>
      <c r="AJ29" s="788"/>
      <c r="AK29" s="834">
        <v>2</v>
      </c>
      <c r="AL29" s="830"/>
      <c r="AM29" s="830"/>
      <c r="AN29" s="830"/>
      <c r="AO29" s="830"/>
      <c r="AP29" s="830" t="s">
        <v>589</v>
      </c>
      <c r="AQ29" s="830"/>
      <c r="AR29" s="830"/>
      <c r="AS29" s="830"/>
      <c r="AT29" s="830"/>
      <c r="AU29" s="830" t="s">
        <v>589</v>
      </c>
      <c r="AV29" s="830"/>
      <c r="AW29" s="830"/>
      <c r="AX29" s="830"/>
      <c r="AY29" s="830"/>
      <c r="AZ29" s="831" t="s">
        <v>589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850</v>
      </c>
      <c r="R30" s="784"/>
      <c r="S30" s="784"/>
      <c r="T30" s="784"/>
      <c r="U30" s="784"/>
      <c r="V30" s="784">
        <v>849</v>
      </c>
      <c r="W30" s="784"/>
      <c r="X30" s="784"/>
      <c r="Y30" s="784"/>
      <c r="Z30" s="784"/>
      <c r="AA30" s="784">
        <v>1</v>
      </c>
      <c r="AB30" s="784"/>
      <c r="AC30" s="784"/>
      <c r="AD30" s="784"/>
      <c r="AE30" s="785"/>
      <c r="AF30" s="786">
        <v>1</v>
      </c>
      <c r="AG30" s="787"/>
      <c r="AH30" s="787"/>
      <c r="AI30" s="787"/>
      <c r="AJ30" s="788"/>
      <c r="AK30" s="834">
        <v>497</v>
      </c>
      <c r="AL30" s="830"/>
      <c r="AM30" s="830"/>
      <c r="AN30" s="830"/>
      <c r="AO30" s="830"/>
      <c r="AP30" s="830" t="s">
        <v>589</v>
      </c>
      <c r="AQ30" s="830"/>
      <c r="AR30" s="830"/>
      <c r="AS30" s="830"/>
      <c r="AT30" s="830"/>
      <c r="AU30" s="830" t="s">
        <v>589</v>
      </c>
      <c r="AV30" s="830"/>
      <c r="AW30" s="830"/>
      <c r="AX30" s="830"/>
      <c r="AY30" s="830"/>
      <c r="AZ30" s="831" t="s">
        <v>589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412</v>
      </c>
      <c r="C31" s="781"/>
      <c r="D31" s="781"/>
      <c r="E31" s="781"/>
      <c r="F31" s="781"/>
      <c r="G31" s="781"/>
      <c r="H31" s="781"/>
      <c r="I31" s="781"/>
      <c r="J31" s="781"/>
      <c r="K31" s="781"/>
      <c r="L31" s="781"/>
      <c r="M31" s="781"/>
      <c r="N31" s="781"/>
      <c r="O31" s="781"/>
      <c r="P31" s="782"/>
      <c r="Q31" s="783">
        <v>827</v>
      </c>
      <c r="R31" s="784"/>
      <c r="S31" s="784"/>
      <c r="T31" s="784"/>
      <c r="U31" s="784"/>
      <c r="V31" s="784">
        <v>730</v>
      </c>
      <c r="W31" s="784"/>
      <c r="X31" s="784"/>
      <c r="Y31" s="784"/>
      <c r="Z31" s="784"/>
      <c r="AA31" s="784">
        <v>97</v>
      </c>
      <c r="AB31" s="784"/>
      <c r="AC31" s="784"/>
      <c r="AD31" s="784"/>
      <c r="AE31" s="785"/>
      <c r="AF31" s="786">
        <v>421</v>
      </c>
      <c r="AG31" s="787"/>
      <c r="AH31" s="787"/>
      <c r="AI31" s="787"/>
      <c r="AJ31" s="788"/>
      <c r="AK31" s="834">
        <v>187</v>
      </c>
      <c r="AL31" s="830"/>
      <c r="AM31" s="830"/>
      <c r="AN31" s="830"/>
      <c r="AO31" s="830"/>
      <c r="AP31" s="830">
        <v>2866</v>
      </c>
      <c r="AQ31" s="830"/>
      <c r="AR31" s="830"/>
      <c r="AS31" s="830"/>
      <c r="AT31" s="830"/>
      <c r="AU31" s="830">
        <v>1393</v>
      </c>
      <c r="AV31" s="830"/>
      <c r="AW31" s="830"/>
      <c r="AX31" s="830"/>
      <c r="AY31" s="830"/>
      <c r="AZ31" s="831" t="s">
        <v>589</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831</v>
      </c>
      <c r="R32" s="784"/>
      <c r="S32" s="784"/>
      <c r="T32" s="784"/>
      <c r="U32" s="784"/>
      <c r="V32" s="784">
        <v>743</v>
      </c>
      <c r="W32" s="784"/>
      <c r="X32" s="784"/>
      <c r="Y32" s="784"/>
      <c r="Z32" s="784"/>
      <c r="AA32" s="784">
        <v>87</v>
      </c>
      <c r="AB32" s="784"/>
      <c r="AC32" s="784"/>
      <c r="AD32" s="784"/>
      <c r="AE32" s="785"/>
      <c r="AF32" s="786">
        <v>57</v>
      </c>
      <c r="AG32" s="787"/>
      <c r="AH32" s="787"/>
      <c r="AI32" s="787"/>
      <c r="AJ32" s="788"/>
      <c r="AK32" s="834">
        <v>287</v>
      </c>
      <c r="AL32" s="830"/>
      <c r="AM32" s="830"/>
      <c r="AN32" s="830"/>
      <c r="AO32" s="830"/>
      <c r="AP32" s="830">
        <v>5301</v>
      </c>
      <c r="AQ32" s="830"/>
      <c r="AR32" s="830"/>
      <c r="AS32" s="830"/>
      <c r="AT32" s="830"/>
      <c r="AU32" s="830">
        <v>5286</v>
      </c>
      <c r="AV32" s="830"/>
      <c r="AW32" s="830"/>
      <c r="AX32" s="830"/>
      <c r="AY32" s="830"/>
      <c r="AZ32" s="831" t="s">
        <v>589</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280</v>
      </c>
      <c r="R33" s="784"/>
      <c r="S33" s="784"/>
      <c r="T33" s="784"/>
      <c r="U33" s="784"/>
      <c r="V33" s="784">
        <v>245</v>
      </c>
      <c r="W33" s="784"/>
      <c r="X33" s="784"/>
      <c r="Y33" s="784"/>
      <c r="Z33" s="784"/>
      <c r="AA33" s="784">
        <v>36</v>
      </c>
      <c r="AB33" s="784"/>
      <c r="AC33" s="784"/>
      <c r="AD33" s="784"/>
      <c r="AE33" s="785"/>
      <c r="AF33" s="786">
        <v>28</v>
      </c>
      <c r="AG33" s="787"/>
      <c r="AH33" s="787"/>
      <c r="AI33" s="787"/>
      <c r="AJ33" s="788"/>
      <c r="AK33" s="834">
        <v>172</v>
      </c>
      <c r="AL33" s="830"/>
      <c r="AM33" s="830"/>
      <c r="AN33" s="830"/>
      <c r="AO33" s="830"/>
      <c r="AP33" s="830">
        <v>955</v>
      </c>
      <c r="AQ33" s="830"/>
      <c r="AR33" s="830"/>
      <c r="AS33" s="830"/>
      <c r="AT33" s="830"/>
      <c r="AU33" s="830">
        <v>953</v>
      </c>
      <c r="AV33" s="830"/>
      <c r="AW33" s="830"/>
      <c r="AX33" s="830"/>
      <c r="AY33" s="830"/>
      <c r="AZ33" s="831" t="s">
        <v>589</v>
      </c>
      <c r="BA33" s="831"/>
      <c r="BB33" s="831"/>
      <c r="BC33" s="831"/>
      <c r="BD33" s="831"/>
      <c r="BE33" s="832" t="s">
        <v>415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549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419</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421</v>
      </c>
      <c r="B66" s="728"/>
      <c r="C66" s="728"/>
      <c r="D66" s="728"/>
      <c r="E66" s="728"/>
      <c r="F66" s="728"/>
      <c r="G66" s="728"/>
      <c r="H66" s="728"/>
      <c r="I66" s="728"/>
      <c r="J66" s="728"/>
      <c r="K66" s="728"/>
      <c r="L66" s="728"/>
      <c r="M66" s="728"/>
      <c r="N66" s="728"/>
      <c r="O66" s="728"/>
      <c r="P66" s="729"/>
      <c r="Q66" s="733" t="s">
        <v>422</v>
      </c>
      <c r="R66" s="734"/>
      <c r="S66" s="734"/>
      <c r="T66" s="734"/>
      <c r="U66" s="735"/>
      <c r="V66" s="733" t="s">
        <v>423</v>
      </c>
      <c r="W66" s="734"/>
      <c r="X66" s="734"/>
      <c r="Y66" s="734"/>
      <c r="Z66" s="735"/>
      <c r="AA66" s="733" t="s">
        <v>424</v>
      </c>
      <c r="AB66" s="734"/>
      <c r="AC66" s="734"/>
      <c r="AD66" s="734"/>
      <c r="AE66" s="735"/>
      <c r="AF66" s="854" t="s">
        <v>425</v>
      </c>
      <c r="AG66" s="815"/>
      <c r="AH66" s="815"/>
      <c r="AI66" s="815"/>
      <c r="AJ66" s="855"/>
      <c r="AK66" s="733" t="s">
        <v>426</v>
      </c>
      <c r="AL66" s="728"/>
      <c r="AM66" s="728"/>
      <c r="AN66" s="728"/>
      <c r="AO66" s="729"/>
      <c r="AP66" s="733" t="s">
        <v>427</v>
      </c>
      <c r="AQ66" s="734"/>
      <c r="AR66" s="734"/>
      <c r="AS66" s="734"/>
      <c r="AT66" s="735"/>
      <c r="AU66" s="733" t="s">
        <v>428</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590</v>
      </c>
      <c r="C68" s="870"/>
      <c r="D68" s="870"/>
      <c r="E68" s="870"/>
      <c r="F68" s="870"/>
      <c r="G68" s="870"/>
      <c r="H68" s="870"/>
      <c r="I68" s="870"/>
      <c r="J68" s="870"/>
      <c r="K68" s="870"/>
      <c r="L68" s="870"/>
      <c r="M68" s="870"/>
      <c r="N68" s="870"/>
      <c r="O68" s="870"/>
      <c r="P68" s="871"/>
      <c r="Q68" s="872">
        <v>1284</v>
      </c>
      <c r="R68" s="866"/>
      <c r="S68" s="866"/>
      <c r="T68" s="866"/>
      <c r="U68" s="866"/>
      <c r="V68" s="866">
        <v>1271</v>
      </c>
      <c r="W68" s="866"/>
      <c r="X68" s="866"/>
      <c r="Y68" s="866"/>
      <c r="Z68" s="866"/>
      <c r="AA68" s="866">
        <v>13</v>
      </c>
      <c r="AB68" s="866"/>
      <c r="AC68" s="866"/>
      <c r="AD68" s="866"/>
      <c r="AE68" s="866"/>
      <c r="AF68" s="866">
        <v>13</v>
      </c>
      <c r="AG68" s="866"/>
      <c r="AH68" s="866"/>
      <c r="AI68" s="866"/>
      <c r="AJ68" s="866"/>
      <c r="AK68" s="866">
        <v>10</v>
      </c>
      <c r="AL68" s="866"/>
      <c r="AM68" s="866"/>
      <c r="AN68" s="866"/>
      <c r="AO68" s="866"/>
      <c r="AP68" s="866">
        <v>697</v>
      </c>
      <c r="AQ68" s="866"/>
      <c r="AR68" s="866"/>
      <c r="AS68" s="866"/>
      <c r="AT68" s="866"/>
      <c r="AU68" s="866">
        <v>290</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591</v>
      </c>
      <c r="C69" s="874"/>
      <c r="D69" s="874"/>
      <c r="E69" s="874"/>
      <c r="F69" s="874"/>
      <c r="G69" s="874"/>
      <c r="H69" s="874"/>
      <c r="I69" s="874"/>
      <c r="J69" s="874"/>
      <c r="K69" s="874"/>
      <c r="L69" s="874"/>
      <c r="M69" s="874"/>
      <c r="N69" s="874"/>
      <c r="O69" s="874"/>
      <c r="P69" s="875"/>
      <c r="Q69" s="876">
        <v>4846</v>
      </c>
      <c r="R69" s="830"/>
      <c r="S69" s="830"/>
      <c r="T69" s="830"/>
      <c r="U69" s="830"/>
      <c r="V69" s="830">
        <v>4807</v>
      </c>
      <c r="W69" s="830"/>
      <c r="X69" s="830"/>
      <c r="Y69" s="830"/>
      <c r="Z69" s="830"/>
      <c r="AA69" s="830">
        <v>39</v>
      </c>
      <c r="AB69" s="830"/>
      <c r="AC69" s="830"/>
      <c r="AD69" s="830"/>
      <c r="AE69" s="830"/>
      <c r="AF69" s="830">
        <v>16</v>
      </c>
      <c r="AG69" s="830"/>
      <c r="AH69" s="830"/>
      <c r="AI69" s="830"/>
      <c r="AJ69" s="830"/>
      <c r="AK69" s="830">
        <v>217</v>
      </c>
      <c r="AL69" s="830"/>
      <c r="AM69" s="830"/>
      <c r="AN69" s="830"/>
      <c r="AO69" s="830"/>
      <c r="AP69" s="830" t="s">
        <v>589</v>
      </c>
      <c r="AQ69" s="830"/>
      <c r="AR69" s="830"/>
      <c r="AS69" s="830"/>
      <c r="AT69" s="830"/>
      <c r="AU69" s="830" t="s">
        <v>589</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592</v>
      </c>
      <c r="C70" s="874"/>
      <c r="D70" s="874"/>
      <c r="E70" s="874"/>
      <c r="F70" s="874"/>
      <c r="G70" s="874"/>
      <c r="H70" s="874"/>
      <c r="I70" s="874"/>
      <c r="J70" s="874"/>
      <c r="K70" s="874"/>
      <c r="L70" s="874"/>
      <c r="M70" s="874"/>
      <c r="N70" s="874"/>
      <c r="O70" s="874"/>
      <c r="P70" s="875"/>
      <c r="Q70" s="876">
        <v>982</v>
      </c>
      <c r="R70" s="830"/>
      <c r="S70" s="830"/>
      <c r="T70" s="830"/>
      <c r="U70" s="830"/>
      <c r="V70" s="830">
        <v>954</v>
      </c>
      <c r="W70" s="830"/>
      <c r="X70" s="830"/>
      <c r="Y70" s="830"/>
      <c r="Z70" s="830"/>
      <c r="AA70" s="830">
        <v>27</v>
      </c>
      <c r="AB70" s="830"/>
      <c r="AC70" s="830"/>
      <c r="AD70" s="830"/>
      <c r="AE70" s="830"/>
      <c r="AF70" s="830">
        <v>27</v>
      </c>
      <c r="AG70" s="830"/>
      <c r="AH70" s="830"/>
      <c r="AI70" s="830"/>
      <c r="AJ70" s="830"/>
      <c r="AK70" s="830">
        <v>5</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595</v>
      </c>
      <c r="C71" s="874"/>
      <c r="D71" s="874"/>
      <c r="E71" s="874"/>
      <c r="F71" s="874"/>
      <c r="G71" s="874"/>
      <c r="H71" s="874"/>
      <c r="I71" s="874"/>
      <c r="J71" s="874"/>
      <c r="K71" s="874"/>
      <c r="L71" s="874"/>
      <c r="M71" s="874"/>
      <c r="N71" s="874"/>
      <c r="O71" s="874"/>
      <c r="P71" s="875"/>
      <c r="Q71" s="876">
        <v>12123</v>
      </c>
      <c r="R71" s="830"/>
      <c r="S71" s="830"/>
      <c r="T71" s="830"/>
      <c r="U71" s="830"/>
      <c r="V71" s="830">
        <v>11635</v>
      </c>
      <c r="W71" s="830"/>
      <c r="X71" s="830"/>
      <c r="Y71" s="830"/>
      <c r="Z71" s="830"/>
      <c r="AA71" s="830">
        <v>488</v>
      </c>
      <c r="AB71" s="830"/>
      <c r="AC71" s="830"/>
      <c r="AD71" s="830"/>
      <c r="AE71" s="830"/>
      <c r="AF71" s="830">
        <v>488</v>
      </c>
      <c r="AG71" s="830"/>
      <c r="AH71" s="830"/>
      <c r="AI71" s="830"/>
      <c r="AJ71" s="830"/>
      <c r="AK71" s="830">
        <v>1799</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593</v>
      </c>
      <c r="C72" s="874"/>
      <c r="D72" s="874"/>
      <c r="E72" s="874"/>
      <c r="F72" s="874"/>
      <c r="G72" s="874"/>
      <c r="H72" s="874"/>
      <c r="I72" s="874"/>
      <c r="J72" s="874"/>
      <c r="K72" s="874"/>
      <c r="L72" s="874"/>
      <c r="M72" s="874"/>
      <c r="N72" s="874"/>
      <c r="O72" s="874"/>
      <c r="P72" s="875"/>
      <c r="Q72" s="876">
        <v>310</v>
      </c>
      <c r="R72" s="830"/>
      <c r="S72" s="830"/>
      <c r="T72" s="830"/>
      <c r="U72" s="830"/>
      <c r="V72" s="830">
        <v>280</v>
      </c>
      <c r="W72" s="830"/>
      <c r="X72" s="830"/>
      <c r="Y72" s="830"/>
      <c r="Z72" s="830"/>
      <c r="AA72" s="830">
        <v>30</v>
      </c>
      <c r="AB72" s="830"/>
      <c r="AC72" s="830"/>
      <c r="AD72" s="830"/>
      <c r="AE72" s="830"/>
      <c r="AF72" s="830">
        <v>30</v>
      </c>
      <c r="AG72" s="830"/>
      <c r="AH72" s="830"/>
      <c r="AI72" s="830"/>
      <c r="AJ72" s="830"/>
      <c r="AK72" s="830">
        <v>23</v>
      </c>
      <c r="AL72" s="830"/>
      <c r="AM72" s="830"/>
      <c r="AN72" s="830"/>
      <c r="AO72" s="830"/>
      <c r="AP72" s="830" t="s">
        <v>589</v>
      </c>
      <c r="AQ72" s="830"/>
      <c r="AR72" s="830"/>
      <c r="AS72" s="830"/>
      <c r="AT72" s="830"/>
      <c r="AU72" s="830" t="s">
        <v>589</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594</v>
      </c>
      <c r="C73" s="874"/>
      <c r="D73" s="874"/>
      <c r="E73" s="874"/>
      <c r="F73" s="874"/>
      <c r="G73" s="874"/>
      <c r="H73" s="874"/>
      <c r="I73" s="874"/>
      <c r="J73" s="874"/>
      <c r="K73" s="874"/>
      <c r="L73" s="874"/>
      <c r="M73" s="874"/>
      <c r="N73" s="874"/>
      <c r="O73" s="874"/>
      <c r="P73" s="875"/>
      <c r="Q73" s="876">
        <v>118915</v>
      </c>
      <c r="R73" s="830"/>
      <c r="S73" s="830"/>
      <c r="T73" s="830"/>
      <c r="U73" s="830"/>
      <c r="V73" s="830">
        <v>115915</v>
      </c>
      <c r="W73" s="830"/>
      <c r="X73" s="830"/>
      <c r="Y73" s="830"/>
      <c r="Z73" s="830"/>
      <c r="AA73" s="830">
        <v>3000</v>
      </c>
      <c r="AB73" s="830"/>
      <c r="AC73" s="830"/>
      <c r="AD73" s="830"/>
      <c r="AE73" s="830"/>
      <c r="AF73" s="830" t="s">
        <v>589</v>
      </c>
      <c r="AG73" s="830"/>
      <c r="AH73" s="830"/>
      <c r="AI73" s="830"/>
      <c r="AJ73" s="830"/>
      <c r="AK73" s="830" t="s">
        <v>589</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429</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430</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431</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432</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435</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436</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437</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438</v>
      </c>
      <c r="AB109" s="893"/>
      <c r="AC109" s="893"/>
      <c r="AD109" s="893"/>
      <c r="AE109" s="894"/>
      <c r="AF109" s="892" t="s">
        <v>439</v>
      </c>
      <c r="AG109" s="893"/>
      <c r="AH109" s="893"/>
      <c r="AI109" s="893"/>
      <c r="AJ109" s="894"/>
      <c r="AK109" s="892" t="s">
        <v>312</v>
      </c>
      <c r="AL109" s="893"/>
      <c r="AM109" s="893"/>
      <c r="AN109" s="893"/>
      <c r="AO109" s="894"/>
      <c r="AP109" s="892" t="s">
        <v>440</v>
      </c>
      <c r="AQ109" s="893"/>
      <c r="AR109" s="893"/>
      <c r="AS109" s="893"/>
      <c r="AT109" s="895"/>
      <c r="AU109" s="912" t="s">
        <v>437</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438</v>
      </c>
      <c r="BR109" s="893"/>
      <c r="BS109" s="893"/>
      <c r="BT109" s="893"/>
      <c r="BU109" s="894"/>
      <c r="BV109" s="892" t="s">
        <v>439</v>
      </c>
      <c r="BW109" s="893"/>
      <c r="BX109" s="893"/>
      <c r="BY109" s="893"/>
      <c r="BZ109" s="894"/>
      <c r="CA109" s="892" t="s">
        <v>312</v>
      </c>
      <c r="CB109" s="893"/>
      <c r="CC109" s="893"/>
      <c r="CD109" s="893"/>
      <c r="CE109" s="894"/>
      <c r="CF109" s="913" t="s">
        <v>440</v>
      </c>
      <c r="CG109" s="913"/>
      <c r="CH109" s="913"/>
      <c r="CI109" s="913"/>
      <c r="CJ109" s="913"/>
      <c r="CK109" s="892" t="s">
        <v>441</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438</v>
      </c>
      <c r="DH109" s="893"/>
      <c r="DI109" s="893"/>
      <c r="DJ109" s="893"/>
      <c r="DK109" s="894"/>
      <c r="DL109" s="892" t="s">
        <v>439</v>
      </c>
      <c r="DM109" s="893"/>
      <c r="DN109" s="893"/>
      <c r="DO109" s="893"/>
      <c r="DP109" s="894"/>
      <c r="DQ109" s="892" t="s">
        <v>312</v>
      </c>
      <c r="DR109" s="893"/>
      <c r="DS109" s="893"/>
      <c r="DT109" s="893"/>
      <c r="DU109" s="894"/>
      <c r="DV109" s="892" t="s">
        <v>440</v>
      </c>
      <c r="DW109" s="893"/>
      <c r="DX109" s="893"/>
      <c r="DY109" s="893"/>
      <c r="DZ109" s="895"/>
    </row>
    <row r="110" spans="1:131" s="230" customFormat="1" ht="26.25" customHeight="1" x14ac:dyDescent="0.15">
      <c r="A110" s="896" t="s">
        <v>442</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2162175</v>
      </c>
      <c r="AB110" s="900"/>
      <c r="AC110" s="900"/>
      <c r="AD110" s="900"/>
      <c r="AE110" s="901"/>
      <c r="AF110" s="902">
        <v>2122861</v>
      </c>
      <c r="AG110" s="900"/>
      <c r="AH110" s="900"/>
      <c r="AI110" s="900"/>
      <c r="AJ110" s="901"/>
      <c r="AK110" s="902">
        <v>2139505</v>
      </c>
      <c r="AL110" s="900"/>
      <c r="AM110" s="900"/>
      <c r="AN110" s="900"/>
      <c r="AO110" s="901"/>
      <c r="AP110" s="903">
        <v>30</v>
      </c>
      <c r="AQ110" s="904"/>
      <c r="AR110" s="904"/>
      <c r="AS110" s="904"/>
      <c r="AT110" s="905"/>
      <c r="AU110" s="906" t="s">
        <v>77</v>
      </c>
      <c r="AV110" s="907"/>
      <c r="AW110" s="907"/>
      <c r="AX110" s="907"/>
      <c r="AY110" s="907"/>
      <c r="AZ110" s="929" t="s">
        <v>443</v>
      </c>
      <c r="BA110" s="897"/>
      <c r="BB110" s="897"/>
      <c r="BC110" s="897"/>
      <c r="BD110" s="897"/>
      <c r="BE110" s="897"/>
      <c r="BF110" s="897"/>
      <c r="BG110" s="897"/>
      <c r="BH110" s="897"/>
      <c r="BI110" s="897"/>
      <c r="BJ110" s="897"/>
      <c r="BK110" s="897"/>
      <c r="BL110" s="897"/>
      <c r="BM110" s="897"/>
      <c r="BN110" s="897"/>
      <c r="BO110" s="897"/>
      <c r="BP110" s="898"/>
      <c r="BQ110" s="930">
        <v>21109177</v>
      </c>
      <c r="BR110" s="931"/>
      <c r="BS110" s="931"/>
      <c r="BT110" s="931"/>
      <c r="BU110" s="931"/>
      <c r="BV110" s="931">
        <v>19482533</v>
      </c>
      <c r="BW110" s="931"/>
      <c r="BX110" s="931"/>
      <c r="BY110" s="931"/>
      <c r="BZ110" s="931"/>
      <c r="CA110" s="931">
        <v>18591592</v>
      </c>
      <c r="CB110" s="931"/>
      <c r="CC110" s="931"/>
      <c r="CD110" s="931"/>
      <c r="CE110" s="931"/>
      <c r="CF110" s="944">
        <v>260.8</v>
      </c>
      <c r="CG110" s="945"/>
      <c r="CH110" s="945"/>
      <c r="CI110" s="945"/>
      <c r="CJ110" s="945"/>
      <c r="CK110" s="946" t="s">
        <v>444</v>
      </c>
      <c r="CL110" s="947"/>
      <c r="CM110" s="929" t="s">
        <v>445</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446</v>
      </c>
      <c r="DH110" s="931"/>
      <c r="DI110" s="931"/>
      <c r="DJ110" s="931"/>
      <c r="DK110" s="931"/>
      <c r="DL110" s="931" t="s">
        <v>446</v>
      </c>
      <c r="DM110" s="931"/>
      <c r="DN110" s="931"/>
      <c r="DO110" s="931"/>
      <c r="DP110" s="931"/>
      <c r="DQ110" s="931" t="s">
        <v>446</v>
      </c>
      <c r="DR110" s="931"/>
      <c r="DS110" s="931"/>
      <c r="DT110" s="931"/>
      <c r="DU110" s="931"/>
      <c r="DV110" s="932" t="s">
        <v>419</v>
      </c>
      <c r="DW110" s="932"/>
      <c r="DX110" s="932"/>
      <c r="DY110" s="932"/>
      <c r="DZ110" s="933"/>
    </row>
    <row r="111" spans="1:131" s="230" customFormat="1" ht="26.25" customHeight="1" x14ac:dyDescent="0.15">
      <c r="A111" s="934" t="s">
        <v>447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446</v>
      </c>
      <c r="AB111" s="938"/>
      <c r="AC111" s="938"/>
      <c r="AD111" s="938"/>
      <c r="AE111" s="939"/>
      <c r="AF111" s="940" t="s">
        <v>419</v>
      </c>
      <c r="AG111" s="938"/>
      <c r="AH111" s="938"/>
      <c r="AI111" s="938"/>
      <c r="AJ111" s="939"/>
      <c r="AK111" s="940" t="s">
        <v>419</v>
      </c>
      <c r="AL111" s="938"/>
      <c r="AM111" s="938"/>
      <c r="AN111" s="938"/>
      <c r="AO111" s="939"/>
      <c r="AP111" s="941" t="s">
        <v>446</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64600</v>
      </c>
      <c r="BR111" s="926"/>
      <c r="BS111" s="926"/>
      <c r="BT111" s="926"/>
      <c r="BU111" s="926"/>
      <c r="BV111" s="926">
        <v>52881</v>
      </c>
      <c r="BW111" s="926"/>
      <c r="BX111" s="926"/>
      <c r="BY111" s="926"/>
      <c r="BZ111" s="926"/>
      <c r="CA111" s="926">
        <v>42141</v>
      </c>
      <c r="CB111" s="926"/>
      <c r="CC111" s="926"/>
      <c r="CD111" s="926"/>
      <c r="CE111" s="926"/>
      <c r="CF111" s="920">
        <v>0.6</v>
      </c>
      <c r="CG111" s="921"/>
      <c r="CH111" s="921"/>
      <c r="CI111" s="921"/>
      <c r="CJ111" s="921"/>
      <c r="CK111" s="948"/>
      <c r="CL111" s="949"/>
      <c r="CM111" s="922" t="s">
        <v>449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446</v>
      </c>
      <c r="DH111" s="926"/>
      <c r="DI111" s="926"/>
      <c r="DJ111" s="926"/>
      <c r="DK111" s="926"/>
      <c r="DL111" s="926" t="s">
        <v>446</v>
      </c>
      <c r="DM111" s="926"/>
      <c r="DN111" s="926"/>
      <c r="DO111" s="926"/>
      <c r="DP111" s="926"/>
      <c r="DQ111" s="926" t="s">
        <v>419</v>
      </c>
      <c r="DR111" s="926"/>
      <c r="DS111" s="926"/>
      <c r="DT111" s="926"/>
      <c r="DU111" s="926"/>
      <c r="DV111" s="927" t="s">
        <v>419</v>
      </c>
      <c r="DW111" s="927"/>
      <c r="DX111" s="927"/>
      <c r="DY111" s="927"/>
      <c r="DZ111" s="928"/>
    </row>
    <row r="112" spans="1:131" s="230" customFormat="1" ht="26.25" customHeight="1" x14ac:dyDescent="0.15">
      <c r="A112" s="952" t="s">
        <v>450</v>
      </c>
      <c r="B112" s="953"/>
      <c r="C112" s="923" t="s">
        <v>451</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419</v>
      </c>
      <c r="AB112" s="959"/>
      <c r="AC112" s="959"/>
      <c r="AD112" s="959"/>
      <c r="AE112" s="960"/>
      <c r="AF112" s="961" t="s">
        <v>419</v>
      </c>
      <c r="AG112" s="959"/>
      <c r="AH112" s="959"/>
      <c r="AI112" s="959"/>
      <c r="AJ112" s="960"/>
      <c r="AK112" s="961" t="s">
        <v>419</v>
      </c>
      <c r="AL112" s="959"/>
      <c r="AM112" s="959"/>
      <c r="AN112" s="959"/>
      <c r="AO112" s="960"/>
      <c r="AP112" s="962" t="s">
        <v>419</v>
      </c>
      <c r="AQ112" s="963"/>
      <c r="AR112" s="963"/>
      <c r="AS112" s="963"/>
      <c r="AT112" s="964"/>
      <c r="AU112" s="908"/>
      <c r="AV112" s="909"/>
      <c r="AW112" s="909"/>
      <c r="AX112" s="909"/>
      <c r="AY112" s="909"/>
      <c r="AZ112" s="922" t="s">
        <v>452</v>
      </c>
      <c r="BA112" s="923"/>
      <c r="BB112" s="923"/>
      <c r="BC112" s="923"/>
      <c r="BD112" s="923"/>
      <c r="BE112" s="923"/>
      <c r="BF112" s="923"/>
      <c r="BG112" s="923"/>
      <c r="BH112" s="923"/>
      <c r="BI112" s="923"/>
      <c r="BJ112" s="923"/>
      <c r="BK112" s="923"/>
      <c r="BL112" s="923"/>
      <c r="BM112" s="923"/>
      <c r="BN112" s="923"/>
      <c r="BO112" s="923"/>
      <c r="BP112" s="924"/>
      <c r="BQ112" s="925">
        <v>7834925</v>
      </c>
      <c r="BR112" s="926"/>
      <c r="BS112" s="926"/>
      <c r="BT112" s="926"/>
      <c r="BU112" s="926"/>
      <c r="BV112" s="926">
        <v>7758595</v>
      </c>
      <c r="BW112" s="926"/>
      <c r="BX112" s="926"/>
      <c r="BY112" s="926"/>
      <c r="BZ112" s="926"/>
      <c r="CA112" s="926">
        <v>7631687</v>
      </c>
      <c r="CB112" s="926"/>
      <c r="CC112" s="926"/>
      <c r="CD112" s="926"/>
      <c r="CE112" s="926"/>
      <c r="CF112" s="920">
        <v>107.1</v>
      </c>
      <c r="CG112" s="921"/>
      <c r="CH112" s="921"/>
      <c r="CI112" s="921"/>
      <c r="CJ112" s="921"/>
      <c r="CK112" s="948"/>
      <c r="CL112" s="949"/>
      <c r="CM112" s="922" t="s">
        <v>453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419</v>
      </c>
      <c r="DH112" s="926"/>
      <c r="DI112" s="926"/>
      <c r="DJ112" s="926"/>
      <c r="DK112" s="926"/>
      <c r="DL112" s="926" t="s">
        <v>419</v>
      </c>
      <c r="DM112" s="926"/>
      <c r="DN112" s="926"/>
      <c r="DO112" s="926"/>
      <c r="DP112" s="926"/>
      <c r="DQ112" s="926" t="s">
        <v>419</v>
      </c>
      <c r="DR112" s="926"/>
      <c r="DS112" s="926"/>
      <c r="DT112" s="926"/>
      <c r="DU112" s="926"/>
      <c r="DV112" s="927" t="s">
        <v>419</v>
      </c>
      <c r="DW112" s="927"/>
      <c r="DX112" s="927"/>
      <c r="DY112" s="927"/>
      <c r="DZ112" s="928"/>
    </row>
    <row r="113" spans="1:130" s="230" customFormat="1" ht="26.25" customHeight="1" x14ac:dyDescent="0.15">
      <c r="A113" s="954"/>
      <c r="B113" s="955"/>
      <c r="C113" s="923" t="s">
        <v>454</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460233</v>
      </c>
      <c r="AB113" s="938"/>
      <c r="AC113" s="938"/>
      <c r="AD113" s="938"/>
      <c r="AE113" s="939"/>
      <c r="AF113" s="940">
        <v>473742</v>
      </c>
      <c r="AG113" s="938"/>
      <c r="AH113" s="938"/>
      <c r="AI113" s="938"/>
      <c r="AJ113" s="939"/>
      <c r="AK113" s="940">
        <v>448843</v>
      </c>
      <c r="AL113" s="938"/>
      <c r="AM113" s="938"/>
      <c r="AN113" s="938"/>
      <c r="AO113" s="939"/>
      <c r="AP113" s="941">
        <v>6.3</v>
      </c>
      <c r="AQ113" s="942"/>
      <c r="AR113" s="942"/>
      <c r="AS113" s="942"/>
      <c r="AT113" s="943"/>
      <c r="AU113" s="908"/>
      <c r="AV113" s="909"/>
      <c r="AW113" s="909"/>
      <c r="AX113" s="909"/>
      <c r="AY113" s="909"/>
      <c r="AZ113" s="922" t="s">
        <v>455</v>
      </c>
      <c r="BA113" s="923"/>
      <c r="BB113" s="923"/>
      <c r="BC113" s="923"/>
      <c r="BD113" s="923"/>
      <c r="BE113" s="923"/>
      <c r="BF113" s="923"/>
      <c r="BG113" s="923"/>
      <c r="BH113" s="923"/>
      <c r="BI113" s="923"/>
      <c r="BJ113" s="923"/>
      <c r="BK113" s="923"/>
      <c r="BL113" s="923"/>
      <c r="BM113" s="923"/>
      <c r="BN113" s="923"/>
      <c r="BO113" s="923"/>
      <c r="BP113" s="924"/>
      <c r="BQ113" s="925">
        <v>421410</v>
      </c>
      <c r="BR113" s="926"/>
      <c r="BS113" s="926"/>
      <c r="BT113" s="926"/>
      <c r="BU113" s="926"/>
      <c r="BV113" s="926">
        <v>299102</v>
      </c>
      <c r="BW113" s="926"/>
      <c r="BX113" s="926"/>
      <c r="BY113" s="926"/>
      <c r="BZ113" s="926"/>
      <c r="CA113" s="926">
        <v>290017</v>
      </c>
      <c r="CB113" s="926"/>
      <c r="CC113" s="926"/>
      <c r="CD113" s="926"/>
      <c r="CE113" s="926"/>
      <c r="CF113" s="920">
        <v>4.0999999999999996</v>
      </c>
      <c r="CG113" s="921"/>
      <c r="CH113" s="921"/>
      <c r="CI113" s="921"/>
      <c r="CJ113" s="921"/>
      <c r="CK113" s="948"/>
      <c r="CL113" s="949"/>
      <c r="CM113" s="922" t="s">
        <v>456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23399</v>
      </c>
      <c r="DH113" s="959"/>
      <c r="DI113" s="959"/>
      <c r="DJ113" s="959"/>
      <c r="DK113" s="960"/>
      <c r="DL113" s="961">
        <v>19434</v>
      </c>
      <c r="DM113" s="959"/>
      <c r="DN113" s="959"/>
      <c r="DO113" s="959"/>
      <c r="DP113" s="960"/>
      <c r="DQ113" s="961">
        <v>15469</v>
      </c>
      <c r="DR113" s="959"/>
      <c r="DS113" s="959"/>
      <c r="DT113" s="959"/>
      <c r="DU113" s="960"/>
      <c r="DV113" s="962">
        <v>0.2</v>
      </c>
      <c r="DW113" s="963"/>
      <c r="DX113" s="963"/>
      <c r="DY113" s="963"/>
      <c r="DZ113" s="964"/>
    </row>
    <row r="114" spans="1:130" s="230" customFormat="1" ht="26.25" customHeight="1" x14ac:dyDescent="0.15">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123435</v>
      </c>
      <c r="AB114" s="959"/>
      <c r="AC114" s="959"/>
      <c r="AD114" s="959"/>
      <c r="AE114" s="960"/>
      <c r="AF114" s="961">
        <v>101654</v>
      </c>
      <c r="AG114" s="959"/>
      <c r="AH114" s="959"/>
      <c r="AI114" s="959"/>
      <c r="AJ114" s="960"/>
      <c r="AK114" s="961">
        <v>33325</v>
      </c>
      <c r="AL114" s="959"/>
      <c r="AM114" s="959"/>
      <c r="AN114" s="959"/>
      <c r="AO114" s="960"/>
      <c r="AP114" s="962">
        <v>0.5</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2881348</v>
      </c>
      <c r="BR114" s="926"/>
      <c r="BS114" s="926"/>
      <c r="BT114" s="926"/>
      <c r="BU114" s="926"/>
      <c r="BV114" s="926">
        <v>2819832</v>
      </c>
      <c r="BW114" s="926"/>
      <c r="BX114" s="926"/>
      <c r="BY114" s="926"/>
      <c r="BZ114" s="926"/>
      <c r="CA114" s="926">
        <v>2708744</v>
      </c>
      <c r="CB114" s="926"/>
      <c r="CC114" s="926"/>
      <c r="CD114" s="926"/>
      <c r="CE114" s="926"/>
      <c r="CF114" s="920">
        <v>38</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460</v>
      </c>
      <c r="DH114" s="959"/>
      <c r="DI114" s="959"/>
      <c r="DJ114" s="959"/>
      <c r="DK114" s="960"/>
      <c r="DL114" s="961" t="s">
        <v>419</v>
      </c>
      <c r="DM114" s="959"/>
      <c r="DN114" s="959"/>
      <c r="DO114" s="959"/>
      <c r="DP114" s="960"/>
      <c r="DQ114" s="961" t="s">
        <v>419</v>
      </c>
      <c r="DR114" s="959"/>
      <c r="DS114" s="959"/>
      <c r="DT114" s="959"/>
      <c r="DU114" s="960"/>
      <c r="DV114" s="962" t="s">
        <v>419</v>
      </c>
      <c r="DW114" s="963"/>
      <c r="DX114" s="963"/>
      <c r="DY114" s="963"/>
      <c r="DZ114" s="964"/>
    </row>
    <row r="115" spans="1:130" s="230" customFormat="1" ht="26.25" customHeight="1" x14ac:dyDescent="0.15">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14344</v>
      </c>
      <c r="AB115" s="938"/>
      <c r="AC115" s="938"/>
      <c r="AD115" s="938"/>
      <c r="AE115" s="939"/>
      <c r="AF115" s="940">
        <v>11719</v>
      </c>
      <c r="AG115" s="938"/>
      <c r="AH115" s="938"/>
      <c r="AI115" s="938"/>
      <c r="AJ115" s="939"/>
      <c r="AK115" s="940">
        <v>10739</v>
      </c>
      <c r="AL115" s="938"/>
      <c r="AM115" s="938"/>
      <c r="AN115" s="938"/>
      <c r="AO115" s="939"/>
      <c r="AP115" s="941">
        <v>0.2</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t="s">
        <v>419</v>
      </c>
      <c r="BR115" s="926"/>
      <c r="BS115" s="926"/>
      <c r="BT115" s="926"/>
      <c r="BU115" s="926"/>
      <c r="BV115" s="926" t="s">
        <v>419</v>
      </c>
      <c r="BW115" s="926"/>
      <c r="BX115" s="926"/>
      <c r="BY115" s="926"/>
      <c r="BZ115" s="926"/>
      <c r="CA115" s="926" t="s">
        <v>419</v>
      </c>
      <c r="CB115" s="926"/>
      <c r="CC115" s="926"/>
      <c r="CD115" s="926"/>
      <c r="CE115" s="926"/>
      <c r="CF115" s="920" t="s">
        <v>419</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419</v>
      </c>
      <c r="DH115" s="959"/>
      <c r="DI115" s="959"/>
      <c r="DJ115" s="959"/>
      <c r="DK115" s="960"/>
      <c r="DL115" s="961" t="s">
        <v>419</v>
      </c>
      <c r="DM115" s="959"/>
      <c r="DN115" s="959"/>
      <c r="DO115" s="959"/>
      <c r="DP115" s="960"/>
      <c r="DQ115" s="961" t="s">
        <v>419</v>
      </c>
      <c r="DR115" s="959"/>
      <c r="DS115" s="959"/>
      <c r="DT115" s="959"/>
      <c r="DU115" s="960"/>
      <c r="DV115" s="962" t="s">
        <v>419</v>
      </c>
      <c r="DW115" s="963"/>
      <c r="DX115" s="963"/>
      <c r="DY115" s="963"/>
      <c r="DZ115" s="964"/>
    </row>
    <row r="116" spans="1:130" s="230" customFormat="1" ht="26.25" customHeight="1" x14ac:dyDescent="0.15">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419</v>
      </c>
      <c r="AB116" s="959"/>
      <c r="AC116" s="959"/>
      <c r="AD116" s="959"/>
      <c r="AE116" s="960"/>
      <c r="AF116" s="961" t="s">
        <v>419</v>
      </c>
      <c r="AG116" s="959"/>
      <c r="AH116" s="959"/>
      <c r="AI116" s="959"/>
      <c r="AJ116" s="960"/>
      <c r="AK116" s="961" t="s">
        <v>419</v>
      </c>
      <c r="AL116" s="959"/>
      <c r="AM116" s="959"/>
      <c r="AN116" s="959"/>
      <c r="AO116" s="960"/>
      <c r="AP116" s="962" t="s">
        <v>419</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419</v>
      </c>
      <c r="BR116" s="926"/>
      <c r="BS116" s="926"/>
      <c r="BT116" s="926"/>
      <c r="BU116" s="926"/>
      <c r="BV116" s="926" t="s">
        <v>419</v>
      </c>
      <c r="BW116" s="926"/>
      <c r="BX116" s="926"/>
      <c r="BY116" s="926"/>
      <c r="BZ116" s="926"/>
      <c r="CA116" s="926" t="s">
        <v>419</v>
      </c>
      <c r="CB116" s="926"/>
      <c r="CC116" s="926"/>
      <c r="CD116" s="926"/>
      <c r="CE116" s="926"/>
      <c r="CF116" s="920" t="s">
        <v>419</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419</v>
      </c>
      <c r="DH116" s="959"/>
      <c r="DI116" s="959"/>
      <c r="DJ116" s="959"/>
      <c r="DK116" s="960"/>
      <c r="DL116" s="961" t="s">
        <v>419</v>
      </c>
      <c r="DM116" s="959"/>
      <c r="DN116" s="959"/>
      <c r="DO116" s="959"/>
      <c r="DP116" s="960"/>
      <c r="DQ116" s="961" t="s">
        <v>419</v>
      </c>
      <c r="DR116" s="959"/>
      <c r="DS116" s="959"/>
      <c r="DT116" s="959"/>
      <c r="DU116" s="960"/>
      <c r="DV116" s="962" t="s">
        <v>419</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2760187</v>
      </c>
      <c r="AB117" s="979"/>
      <c r="AC117" s="979"/>
      <c r="AD117" s="979"/>
      <c r="AE117" s="980"/>
      <c r="AF117" s="981">
        <v>2709976</v>
      </c>
      <c r="AG117" s="979"/>
      <c r="AH117" s="979"/>
      <c r="AI117" s="979"/>
      <c r="AJ117" s="980"/>
      <c r="AK117" s="981">
        <v>2632412</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446</v>
      </c>
      <c r="BR117" s="926"/>
      <c r="BS117" s="926"/>
      <c r="BT117" s="926"/>
      <c r="BU117" s="926"/>
      <c r="BV117" s="926" t="s">
        <v>446</v>
      </c>
      <c r="BW117" s="926"/>
      <c r="BX117" s="926"/>
      <c r="BY117" s="926"/>
      <c r="BZ117" s="926"/>
      <c r="CA117" s="926" t="s">
        <v>469</v>
      </c>
      <c r="CB117" s="926"/>
      <c r="CC117" s="926"/>
      <c r="CD117" s="926"/>
      <c r="CE117" s="926"/>
      <c r="CF117" s="920" t="s">
        <v>470</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472</v>
      </c>
      <c r="DH117" s="959"/>
      <c r="DI117" s="959"/>
      <c r="DJ117" s="959"/>
      <c r="DK117" s="960"/>
      <c r="DL117" s="961" t="s">
        <v>446</v>
      </c>
      <c r="DM117" s="959"/>
      <c r="DN117" s="959"/>
      <c r="DO117" s="959"/>
      <c r="DP117" s="960"/>
      <c r="DQ117" s="961" t="s">
        <v>472</v>
      </c>
      <c r="DR117" s="959"/>
      <c r="DS117" s="959"/>
      <c r="DT117" s="959"/>
      <c r="DU117" s="960"/>
      <c r="DV117" s="962" t="s">
        <v>398</v>
      </c>
      <c r="DW117" s="963"/>
      <c r="DX117" s="963"/>
      <c r="DY117" s="963"/>
      <c r="DZ117" s="964"/>
    </row>
    <row r="118" spans="1:130" s="230" customFormat="1" ht="26.25" customHeight="1" x14ac:dyDescent="0.15">
      <c r="A118" s="912" t="s">
        <v>441</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438</v>
      </c>
      <c r="AB118" s="893"/>
      <c r="AC118" s="893"/>
      <c r="AD118" s="893"/>
      <c r="AE118" s="894"/>
      <c r="AF118" s="892" t="s">
        <v>439</v>
      </c>
      <c r="AG118" s="893"/>
      <c r="AH118" s="893"/>
      <c r="AI118" s="893"/>
      <c r="AJ118" s="894"/>
      <c r="AK118" s="892" t="s">
        <v>312</v>
      </c>
      <c r="AL118" s="893"/>
      <c r="AM118" s="893"/>
      <c r="AN118" s="893"/>
      <c r="AO118" s="894"/>
      <c r="AP118" s="970" t="s">
        <v>440</v>
      </c>
      <c r="AQ118" s="971"/>
      <c r="AR118" s="971"/>
      <c r="AS118" s="971"/>
      <c r="AT118" s="972"/>
      <c r="AU118" s="908"/>
      <c r="AV118" s="909"/>
      <c r="AW118" s="909"/>
      <c r="AX118" s="909"/>
      <c r="AY118" s="909"/>
      <c r="AZ118" s="973" t="s">
        <v>473</v>
      </c>
      <c r="BA118" s="965"/>
      <c r="BB118" s="965"/>
      <c r="BC118" s="965"/>
      <c r="BD118" s="965"/>
      <c r="BE118" s="965"/>
      <c r="BF118" s="965"/>
      <c r="BG118" s="965"/>
      <c r="BH118" s="965"/>
      <c r="BI118" s="965"/>
      <c r="BJ118" s="965"/>
      <c r="BK118" s="965"/>
      <c r="BL118" s="965"/>
      <c r="BM118" s="965"/>
      <c r="BN118" s="965"/>
      <c r="BO118" s="965"/>
      <c r="BP118" s="966"/>
      <c r="BQ118" s="999" t="s">
        <v>398</v>
      </c>
      <c r="BR118" s="1000"/>
      <c r="BS118" s="1000"/>
      <c r="BT118" s="1000"/>
      <c r="BU118" s="1000"/>
      <c r="BV118" s="1000" t="s">
        <v>398</v>
      </c>
      <c r="BW118" s="1000"/>
      <c r="BX118" s="1000"/>
      <c r="BY118" s="1000"/>
      <c r="BZ118" s="1000"/>
      <c r="CA118" s="1000" t="s">
        <v>446</v>
      </c>
      <c r="CB118" s="1000"/>
      <c r="CC118" s="1000"/>
      <c r="CD118" s="1000"/>
      <c r="CE118" s="1000"/>
      <c r="CF118" s="920" t="s">
        <v>446</v>
      </c>
      <c r="CG118" s="921"/>
      <c r="CH118" s="921"/>
      <c r="CI118" s="921"/>
      <c r="CJ118" s="921"/>
      <c r="CK118" s="948"/>
      <c r="CL118" s="949"/>
      <c r="CM118" s="922" t="s">
        <v>474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398</v>
      </c>
      <c r="DH118" s="959"/>
      <c r="DI118" s="959"/>
      <c r="DJ118" s="959"/>
      <c r="DK118" s="960"/>
      <c r="DL118" s="961" t="s">
        <v>472</v>
      </c>
      <c r="DM118" s="959"/>
      <c r="DN118" s="959"/>
      <c r="DO118" s="959"/>
      <c r="DP118" s="960"/>
      <c r="DQ118" s="961" t="s">
        <v>446</v>
      </c>
      <c r="DR118" s="959"/>
      <c r="DS118" s="959"/>
      <c r="DT118" s="959"/>
      <c r="DU118" s="960"/>
      <c r="DV118" s="962" t="s">
        <v>472</v>
      </c>
      <c r="DW118" s="963"/>
      <c r="DX118" s="963"/>
      <c r="DY118" s="963"/>
      <c r="DZ118" s="964"/>
    </row>
    <row r="119" spans="1:130" s="230" customFormat="1" ht="26.25" customHeight="1" x14ac:dyDescent="0.15">
      <c r="A119" s="1056" t="s">
        <v>444</v>
      </c>
      <c r="B119" s="947"/>
      <c r="C119" s="929" t="s">
        <v>445</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446</v>
      </c>
      <c r="AB119" s="900"/>
      <c r="AC119" s="900"/>
      <c r="AD119" s="900"/>
      <c r="AE119" s="901"/>
      <c r="AF119" s="902" t="s">
        <v>398</v>
      </c>
      <c r="AG119" s="900"/>
      <c r="AH119" s="900"/>
      <c r="AI119" s="900"/>
      <c r="AJ119" s="901"/>
      <c r="AK119" s="902" t="s">
        <v>470</v>
      </c>
      <c r="AL119" s="900"/>
      <c r="AM119" s="900"/>
      <c r="AN119" s="900"/>
      <c r="AO119" s="901"/>
      <c r="AP119" s="903" t="s">
        <v>470</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475</v>
      </c>
      <c r="BP119" s="1005"/>
      <c r="BQ119" s="999">
        <v>32311460</v>
      </c>
      <c r="BR119" s="1000"/>
      <c r="BS119" s="1000"/>
      <c r="BT119" s="1000"/>
      <c r="BU119" s="1000"/>
      <c r="BV119" s="1000">
        <v>30412943</v>
      </c>
      <c r="BW119" s="1000"/>
      <c r="BX119" s="1000"/>
      <c r="BY119" s="1000"/>
      <c r="BZ119" s="1000"/>
      <c r="CA119" s="1000">
        <v>29264181</v>
      </c>
      <c r="CB119" s="1000"/>
      <c r="CC119" s="1000"/>
      <c r="CD119" s="1000"/>
      <c r="CE119" s="1000"/>
      <c r="CF119" s="1001"/>
      <c r="CG119" s="1002"/>
      <c r="CH119" s="1002"/>
      <c r="CI119" s="1002"/>
      <c r="CJ119" s="1003"/>
      <c r="CK119" s="950"/>
      <c r="CL119" s="951"/>
      <c r="CM119" s="973" t="s">
        <v>476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41201</v>
      </c>
      <c r="DH119" s="986"/>
      <c r="DI119" s="986"/>
      <c r="DJ119" s="986"/>
      <c r="DK119" s="987"/>
      <c r="DL119" s="985">
        <v>33447</v>
      </c>
      <c r="DM119" s="986"/>
      <c r="DN119" s="986"/>
      <c r="DO119" s="986"/>
      <c r="DP119" s="987"/>
      <c r="DQ119" s="985">
        <v>26672</v>
      </c>
      <c r="DR119" s="986"/>
      <c r="DS119" s="986"/>
      <c r="DT119" s="986"/>
      <c r="DU119" s="987"/>
      <c r="DV119" s="988">
        <v>0.4</v>
      </c>
      <c r="DW119" s="989"/>
      <c r="DX119" s="989"/>
      <c r="DY119" s="989"/>
      <c r="DZ119" s="990"/>
    </row>
    <row r="120" spans="1:130" s="230" customFormat="1" ht="26.25" customHeight="1" x14ac:dyDescent="0.15">
      <c r="A120" s="1057"/>
      <c r="B120" s="949"/>
      <c r="C120" s="922" t="s">
        <v>449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470</v>
      </c>
      <c r="AB120" s="959"/>
      <c r="AC120" s="959"/>
      <c r="AD120" s="959"/>
      <c r="AE120" s="960"/>
      <c r="AF120" s="961" t="s">
        <v>470</v>
      </c>
      <c r="AG120" s="959"/>
      <c r="AH120" s="959"/>
      <c r="AI120" s="959"/>
      <c r="AJ120" s="960"/>
      <c r="AK120" s="961" t="s">
        <v>398</v>
      </c>
      <c r="AL120" s="959"/>
      <c r="AM120" s="959"/>
      <c r="AN120" s="959"/>
      <c r="AO120" s="960"/>
      <c r="AP120" s="962" t="s">
        <v>398</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4497802</v>
      </c>
      <c r="BR120" s="931"/>
      <c r="BS120" s="931"/>
      <c r="BT120" s="931"/>
      <c r="BU120" s="931"/>
      <c r="BV120" s="931">
        <v>4514349</v>
      </c>
      <c r="BW120" s="931"/>
      <c r="BX120" s="931"/>
      <c r="BY120" s="931"/>
      <c r="BZ120" s="931"/>
      <c r="CA120" s="931">
        <v>5375433</v>
      </c>
      <c r="CB120" s="931"/>
      <c r="CC120" s="931"/>
      <c r="CD120" s="931"/>
      <c r="CE120" s="931"/>
      <c r="CF120" s="944">
        <v>75.400000000000006</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v>5277202</v>
      </c>
      <c r="DH120" s="931"/>
      <c r="DI120" s="931"/>
      <c r="DJ120" s="931"/>
      <c r="DK120" s="931"/>
      <c r="DL120" s="931">
        <v>5297354</v>
      </c>
      <c r="DM120" s="931"/>
      <c r="DN120" s="931"/>
      <c r="DO120" s="931"/>
      <c r="DP120" s="931"/>
      <c r="DQ120" s="931">
        <v>5285567</v>
      </c>
      <c r="DR120" s="931"/>
      <c r="DS120" s="931"/>
      <c r="DT120" s="931"/>
      <c r="DU120" s="931"/>
      <c r="DV120" s="932">
        <v>74.099999999999994</v>
      </c>
      <c r="DW120" s="932"/>
      <c r="DX120" s="932"/>
      <c r="DY120" s="932"/>
      <c r="DZ120" s="933"/>
    </row>
    <row r="121" spans="1:130" s="230" customFormat="1" ht="26.25" customHeight="1" x14ac:dyDescent="0.15">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3965</v>
      </c>
      <c r="AB121" s="959"/>
      <c r="AC121" s="959"/>
      <c r="AD121" s="959"/>
      <c r="AE121" s="960"/>
      <c r="AF121" s="961">
        <v>3965</v>
      </c>
      <c r="AG121" s="959"/>
      <c r="AH121" s="959"/>
      <c r="AI121" s="959"/>
      <c r="AJ121" s="960"/>
      <c r="AK121" s="961">
        <v>3965</v>
      </c>
      <c r="AL121" s="959"/>
      <c r="AM121" s="959"/>
      <c r="AN121" s="959"/>
      <c r="AO121" s="960"/>
      <c r="AP121" s="962">
        <v>0.1</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1556509</v>
      </c>
      <c r="BR121" s="926"/>
      <c r="BS121" s="926"/>
      <c r="BT121" s="926"/>
      <c r="BU121" s="926"/>
      <c r="BV121" s="926">
        <v>1279346</v>
      </c>
      <c r="BW121" s="926"/>
      <c r="BX121" s="926"/>
      <c r="BY121" s="926"/>
      <c r="BZ121" s="926"/>
      <c r="CA121" s="926">
        <v>1006906</v>
      </c>
      <c r="CB121" s="926"/>
      <c r="CC121" s="926"/>
      <c r="CD121" s="926"/>
      <c r="CE121" s="926"/>
      <c r="CF121" s="920">
        <v>14.1</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v>1472262</v>
      </c>
      <c r="DH121" s="926"/>
      <c r="DI121" s="926"/>
      <c r="DJ121" s="926"/>
      <c r="DK121" s="926"/>
      <c r="DL121" s="926">
        <v>1455313</v>
      </c>
      <c r="DM121" s="926"/>
      <c r="DN121" s="926"/>
      <c r="DO121" s="926"/>
      <c r="DP121" s="926"/>
      <c r="DQ121" s="926">
        <v>1392761</v>
      </c>
      <c r="DR121" s="926"/>
      <c r="DS121" s="926"/>
      <c r="DT121" s="926"/>
      <c r="DU121" s="926"/>
      <c r="DV121" s="927">
        <v>19.5</v>
      </c>
      <c r="DW121" s="927"/>
      <c r="DX121" s="927"/>
      <c r="DY121" s="927"/>
      <c r="DZ121" s="928"/>
    </row>
    <row r="122" spans="1:130" s="230" customFormat="1" ht="26.25" customHeight="1" x14ac:dyDescent="0.15">
      <c r="A122" s="1057"/>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470</v>
      </c>
      <c r="AB122" s="959"/>
      <c r="AC122" s="959"/>
      <c r="AD122" s="959"/>
      <c r="AE122" s="960"/>
      <c r="AF122" s="961" t="s">
        <v>472</v>
      </c>
      <c r="AG122" s="959"/>
      <c r="AH122" s="959"/>
      <c r="AI122" s="959"/>
      <c r="AJ122" s="960"/>
      <c r="AK122" s="961" t="s">
        <v>470</v>
      </c>
      <c r="AL122" s="959"/>
      <c r="AM122" s="959"/>
      <c r="AN122" s="959"/>
      <c r="AO122" s="960"/>
      <c r="AP122" s="962" t="s">
        <v>472</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19126288</v>
      </c>
      <c r="BR122" s="1000"/>
      <c r="BS122" s="1000"/>
      <c r="BT122" s="1000"/>
      <c r="BU122" s="1000"/>
      <c r="BV122" s="1000">
        <v>18730106</v>
      </c>
      <c r="BW122" s="1000"/>
      <c r="BX122" s="1000"/>
      <c r="BY122" s="1000"/>
      <c r="BZ122" s="1000"/>
      <c r="CA122" s="1000">
        <v>18033515</v>
      </c>
      <c r="CB122" s="1000"/>
      <c r="CC122" s="1000"/>
      <c r="CD122" s="1000"/>
      <c r="CE122" s="1000"/>
      <c r="CF122" s="1017">
        <v>253</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1085461</v>
      </c>
      <c r="DH122" s="926"/>
      <c r="DI122" s="926"/>
      <c r="DJ122" s="926"/>
      <c r="DK122" s="926"/>
      <c r="DL122" s="926">
        <v>1005928</v>
      </c>
      <c r="DM122" s="926"/>
      <c r="DN122" s="926"/>
      <c r="DO122" s="926"/>
      <c r="DP122" s="926"/>
      <c r="DQ122" s="926">
        <v>953359</v>
      </c>
      <c r="DR122" s="926"/>
      <c r="DS122" s="926"/>
      <c r="DT122" s="926"/>
      <c r="DU122" s="926"/>
      <c r="DV122" s="927">
        <v>13.4</v>
      </c>
      <c r="DW122" s="927"/>
      <c r="DX122" s="927"/>
      <c r="DY122" s="927"/>
      <c r="DZ122" s="928"/>
    </row>
    <row r="123" spans="1:130" s="230" customFormat="1" ht="26.25" customHeight="1" x14ac:dyDescent="0.15">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472</v>
      </c>
      <c r="AB123" s="959"/>
      <c r="AC123" s="959"/>
      <c r="AD123" s="959"/>
      <c r="AE123" s="960"/>
      <c r="AF123" s="961" t="s">
        <v>398</v>
      </c>
      <c r="AG123" s="959"/>
      <c r="AH123" s="959"/>
      <c r="AI123" s="959"/>
      <c r="AJ123" s="960"/>
      <c r="AK123" s="961" t="s">
        <v>398</v>
      </c>
      <c r="AL123" s="959"/>
      <c r="AM123" s="959"/>
      <c r="AN123" s="959"/>
      <c r="AO123" s="960"/>
      <c r="AP123" s="962" t="s">
        <v>398</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486</v>
      </c>
      <c r="BP123" s="1005"/>
      <c r="BQ123" s="1063">
        <v>25180599</v>
      </c>
      <c r="BR123" s="1064"/>
      <c r="BS123" s="1064"/>
      <c r="BT123" s="1064"/>
      <c r="BU123" s="1064"/>
      <c r="BV123" s="1064">
        <v>24523801</v>
      </c>
      <c r="BW123" s="1064"/>
      <c r="BX123" s="1064"/>
      <c r="BY123" s="1064"/>
      <c r="BZ123" s="1064"/>
      <c r="CA123" s="1064">
        <v>24415854</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487</v>
      </c>
      <c r="AB124" s="959"/>
      <c r="AC124" s="959"/>
      <c r="AD124" s="959"/>
      <c r="AE124" s="960"/>
      <c r="AF124" s="961" t="s">
        <v>398</v>
      </c>
      <c r="AG124" s="959"/>
      <c r="AH124" s="959"/>
      <c r="AI124" s="959"/>
      <c r="AJ124" s="960"/>
      <c r="AK124" s="961" t="s">
        <v>487</v>
      </c>
      <c r="AL124" s="959"/>
      <c r="AM124" s="959"/>
      <c r="AN124" s="959"/>
      <c r="AO124" s="960"/>
      <c r="AP124" s="962" t="s">
        <v>487</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101.3</v>
      </c>
      <c r="BR124" s="1027"/>
      <c r="BS124" s="1027"/>
      <c r="BT124" s="1027"/>
      <c r="BU124" s="1027"/>
      <c r="BV124" s="1027">
        <v>79.3</v>
      </c>
      <c r="BW124" s="1027"/>
      <c r="BX124" s="1027"/>
      <c r="BY124" s="1027"/>
      <c r="BZ124" s="1027"/>
      <c r="CA124" s="1027">
        <v>68</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t="s">
        <v>398</v>
      </c>
      <c r="DH124" s="986"/>
      <c r="DI124" s="986"/>
      <c r="DJ124" s="986"/>
      <c r="DK124" s="987"/>
      <c r="DL124" s="985" t="s">
        <v>490</v>
      </c>
      <c r="DM124" s="986"/>
      <c r="DN124" s="986"/>
      <c r="DO124" s="986"/>
      <c r="DP124" s="987"/>
      <c r="DQ124" s="985" t="s">
        <v>398</v>
      </c>
      <c r="DR124" s="986"/>
      <c r="DS124" s="986"/>
      <c r="DT124" s="986"/>
      <c r="DU124" s="987"/>
      <c r="DV124" s="988" t="s">
        <v>398</v>
      </c>
      <c r="DW124" s="989"/>
      <c r="DX124" s="989"/>
      <c r="DY124" s="989"/>
      <c r="DZ124" s="990"/>
    </row>
    <row r="125" spans="1:130" s="230" customFormat="1" ht="26.25" customHeight="1" x14ac:dyDescent="0.15">
      <c r="A125" s="1057"/>
      <c r="B125" s="949"/>
      <c r="C125" s="922" t="s">
        <v>474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398</v>
      </c>
      <c r="AB125" s="959"/>
      <c r="AC125" s="959"/>
      <c r="AD125" s="959"/>
      <c r="AE125" s="960"/>
      <c r="AF125" s="961" t="s">
        <v>398</v>
      </c>
      <c r="AG125" s="959"/>
      <c r="AH125" s="959"/>
      <c r="AI125" s="959"/>
      <c r="AJ125" s="960"/>
      <c r="AK125" s="961" t="s">
        <v>398</v>
      </c>
      <c r="AL125" s="959"/>
      <c r="AM125" s="959"/>
      <c r="AN125" s="959"/>
      <c r="AO125" s="960"/>
      <c r="AP125" s="962" t="s">
        <v>491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490</v>
      </c>
      <c r="DH125" s="931"/>
      <c r="DI125" s="931"/>
      <c r="DJ125" s="931"/>
      <c r="DK125" s="931"/>
      <c r="DL125" s="931" t="s">
        <v>487</v>
      </c>
      <c r="DM125" s="931"/>
      <c r="DN125" s="931"/>
      <c r="DO125" s="931"/>
      <c r="DP125" s="931"/>
      <c r="DQ125" s="931" t="s">
        <v>398</v>
      </c>
      <c r="DR125" s="931"/>
      <c r="DS125" s="931"/>
      <c r="DT125" s="931"/>
      <c r="DU125" s="931"/>
      <c r="DV125" s="932" t="s">
        <v>398</v>
      </c>
      <c r="DW125" s="932"/>
      <c r="DX125" s="932"/>
      <c r="DY125" s="932"/>
      <c r="DZ125" s="933"/>
    </row>
    <row r="126" spans="1:130" s="230" customFormat="1" ht="26.25" customHeight="1" thickBot="1" x14ac:dyDescent="0.2">
      <c r="A126" s="1057"/>
      <c r="B126" s="949"/>
      <c r="C126" s="922" t="s">
        <v>476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10018</v>
      </c>
      <c r="AB126" s="959"/>
      <c r="AC126" s="959"/>
      <c r="AD126" s="959"/>
      <c r="AE126" s="960"/>
      <c r="AF126" s="961">
        <v>7480</v>
      </c>
      <c r="AG126" s="959"/>
      <c r="AH126" s="959"/>
      <c r="AI126" s="959"/>
      <c r="AJ126" s="960"/>
      <c r="AK126" s="961">
        <v>6564</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487</v>
      </c>
      <c r="DH126" s="926"/>
      <c r="DI126" s="926"/>
      <c r="DJ126" s="926"/>
      <c r="DK126" s="926"/>
      <c r="DL126" s="926" t="s">
        <v>487</v>
      </c>
      <c r="DM126" s="926"/>
      <c r="DN126" s="926"/>
      <c r="DO126" s="926"/>
      <c r="DP126" s="926"/>
      <c r="DQ126" s="926" t="s">
        <v>398</v>
      </c>
      <c r="DR126" s="926"/>
      <c r="DS126" s="926"/>
      <c r="DT126" s="926"/>
      <c r="DU126" s="926"/>
      <c r="DV126" s="927" t="s">
        <v>398</v>
      </c>
      <c r="DW126" s="927"/>
      <c r="DX126" s="927"/>
      <c r="DY126" s="927"/>
      <c r="DZ126" s="928"/>
    </row>
    <row r="127" spans="1:130" s="230" customFormat="1" ht="26.25" customHeight="1" x14ac:dyDescent="0.15">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361</v>
      </c>
      <c r="AB127" s="959"/>
      <c r="AC127" s="959"/>
      <c r="AD127" s="959"/>
      <c r="AE127" s="960"/>
      <c r="AF127" s="961">
        <v>274</v>
      </c>
      <c r="AG127" s="959"/>
      <c r="AH127" s="959"/>
      <c r="AI127" s="959"/>
      <c r="AJ127" s="960"/>
      <c r="AK127" s="961">
        <v>210</v>
      </c>
      <c r="AL127" s="959"/>
      <c r="AM127" s="959"/>
      <c r="AN127" s="959"/>
      <c r="AO127" s="960"/>
      <c r="AP127" s="962">
        <v>0</v>
      </c>
      <c r="AQ127" s="963"/>
      <c r="AR127" s="963"/>
      <c r="AS127" s="963"/>
      <c r="AT127" s="964"/>
      <c r="AU127" s="232"/>
      <c r="AV127" s="232"/>
      <c r="AW127" s="232"/>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491</v>
      </c>
      <c r="DH127" s="926"/>
      <c r="DI127" s="926"/>
      <c r="DJ127" s="926"/>
      <c r="DK127" s="926"/>
      <c r="DL127" s="926" t="s">
        <v>487</v>
      </c>
      <c r="DM127" s="926"/>
      <c r="DN127" s="926"/>
      <c r="DO127" s="926"/>
      <c r="DP127" s="926"/>
      <c r="DQ127" s="926" t="s">
        <v>501</v>
      </c>
      <c r="DR127" s="926"/>
      <c r="DS127" s="926"/>
      <c r="DT127" s="926"/>
      <c r="DU127" s="926"/>
      <c r="DV127" s="927" t="s">
        <v>490</v>
      </c>
      <c r="DW127" s="927"/>
      <c r="DX127" s="927"/>
      <c r="DY127" s="927"/>
      <c r="DZ127" s="928"/>
    </row>
    <row r="128" spans="1:130" s="230" customFormat="1" ht="26.25" customHeight="1" thickBot="1" x14ac:dyDescent="0.2">
      <c r="A128" s="1041" t="s">
        <v>502</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503</v>
      </c>
      <c r="X128" s="1043"/>
      <c r="Y128" s="1043"/>
      <c r="Z128" s="1044"/>
      <c r="AA128" s="1045">
        <v>150996</v>
      </c>
      <c r="AB128" s="1046"/>
      <c r="AC128" s="1046"/>
      <c r="AD128" s="1046"/>
      <c r="AE128" s="1047"/>
      <c r="AF128" s="1048">
        <v>84834</v>
      </c>
      <c r="AG128" s="1046"/>
      <c r="AH128" s="1046"/>
      <c r="AI128" s="1046"/>
      <c r="AJ128" s="1047"/>
      <c r="AK128" s="1048">
        <v>76159</v>
      </c>
      <c r="AL128" s="1046"/>
      <c r="AM128" s="1046"/>
      <c r="AN128" s="1046"/>
      <c r="AO128" s="1047"/>
      <c r="AP128" s="1049"/>
      <c r="AQ128" s="1050"/>
      <c r="AR128" s="1050"/>
      <c r="AS128" s="1050"/>
      <c r="AT128" s="1051"/>
      <c r="AU128" s="232"/>
      <c r="AV128" s="232"/>
      <c r="AW128" s="232"/>
      <c r="AX128" s="896" t="s">
        <v>504</v>
      </c>
      <c r="AY128" s="897"/>
      <c r="AZ128" s="897"/>
      <c r="BA128" s="897"/>
      <c r="BB128" s="897"/>
      <c r="BC128" s="897"/>
      <c r="BD128" s="897"/>
      <c r="BE128" s="898"/>
      <c r="BF128" s="1052" t="s">
        <v>398</v>
      </c>
      <c r="BG128" s="1053"/>
      <c r="BH128" s="1053"/>
      <c r="BI128" s="1053"/>
      <c r="BJ128" s="1053"/>
      <c r="BK128" s="1053"/>
      <c r="BL128" s="1054"/>
      <c r="BM128" s="1052">
        <v>13.53</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505</v>
      </c>
      <c r="CQ128" s="726"/>
      <c r="CR128" s="726"/>
      <c r="CS128" s="726"/>
      <c r="CT128" s="726"/>
      <c r="CU128" s="726"/>
      <c r="CV128" s="726"/>
      <c r="CW128" s="726"/>
      <c r="CX128" s="726"/>
      <c r="CY128" s="726"/>
      <c r="CZ128" s="726"/>
      <c r="DA128" s="726"/>
      <c r="DB128" s="726"/>
      <c r="DC128" s="726"/>
      <c r="DD128" s="726"/>
      <c r="DE128" s="726"/>
      <c r="DF128" s="1036"/>
      <c r="DG128" s="1037" t="s">
        <v>398</v>
      </c>
      <c r="DH128" s="1038"/>
      <c r="DI128" s="1038"/>
      <c r="DJ128" s="1038"/>
      <c r="DK128" s="1038"/>
      <c r="DL128" s="1038" t="s">
        <v>398</v>
      </c>
      <c r="DM128" s="1038"/>
      <c r="DN128" s="1038"/>
      <c r="DO128" s="1038"/>
      <c r="DP128" s="1038"/>
      <c r="DQ128" s="1038" t="s">
        <v>487</v>
      </c>
      <c r="DR128" s="1038"/>
      <c r="DS128" s="1038"/>
      <c r="DT128" s="1038"/>
      <c r="DU128" s="1038"/>
      <c r="DV128" s="1039" t="s">
        <v>398</v>
      </c>
      <c r="DW128" s="1039"/>
      <c r="DX128" s="1039"/>
      <c r="DY128" s="1039"/>
      <c r="DZ128" s="1040"/>
    </row>
    <row r="129" spans="1:131" s="230" customFormat="1" ht="26.25" customHeight="1" x14ac:dyDescent="0.15">
      <c r="A129" s="934" t="s">
        <v>112</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506</v>
      </c>
      <c r="X129" s="1071"/>
      <c r="Y129" s="1071"/>
      <c r="Z129" s="1072"/>
      <c r="AA129" s="958">
        <v>8859467</v>
      </c>
      <c r="AB129" s="959"/>
      <c r="AC129" s="959"/>
      <c r="AD129" s="959"/>
      <c r="AE129" s="960"/>
      <c r="AF129" s="961">
        <v>9188394</v>
      </c>
      <c r="AG129" s="959"/>
      <c r="AH129" s="959"/>
      <c r="AI129" s="959"/>
      <c r="AJ129" s="960"/>
      <c r="AK129" s="961">
        <v>8939529</v>
      </c>
      <c r="AL129" s="959"/>
      <c r="AM129" s="959"/>
      <c r="AN129" s="959"/>
      <c r="AO129" s="960"/>
      <c r="AP129" s="1073"/>
      <c r="AQ129" s="1074"/>
      <c r="AR129" s="1074"/>
      <c r="AS129" s="1074"/>
      <c r="AT129" s="1075"/>
      <c r="AU129" s="233"/>
      <c r="AV129" s="233"/>
      <c r="AW129" s="233"/>
      <c r="AX129" s="1065" t="s">
        <v>507</v>
      </c>
      <c r="AY129" s="923"/>
      <c r="AZ129" s="923"/>
      <c r="BA129" s="923"/>
      <c r="BB129" s="923"/>
      <c r="BC129" s="923"/>
      <c r="BD129" s="923"/>
      <c r="BE129" s="924"/>
      <c r="BF129" s="1066" t="s">
        <v>491</v>
      </c>
      <c r="BG129" s="1067"/>
      <c r="BH129" s="1067"/>
      <c r="BI129" s="1067"/>
      <c r="BJ129" s="1067"/>
      <c r="BK129" s="1067"/>
      <c r="BL129" s="1068"/>
      <c r="BM129" s="1066">
        <v>18.53</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508</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509</v>
      </c>
      <c r="X130" s="1071"/>
      <c r="Y130" s="1071"/>
      <c r="Z130" s="1072"/>
      <c r="AA130" s="958">
        <v>1821762</v>
      </c>
      <c r="AB130" s="959"/>
      <c r="AC130" s="959"/>
      <c r="AD130" s="959"/>
      <c r="AE130" s="960"/>
      <c r="AF130" s="961">
        <v>1767180</v>
      </c>
      <c r="AG130" s="959"/>
      <c r="AH130" s="959"/>
      <c r="AI130" s="959"/>
      <c r="AJ130" s="960"/>
      <c r="AK130" s="961">
        <v>1810935</v>
      </c>
      <c r="AL130" s="959"/>
      <c r="AM130" s="959"/>
      <c r="AN130" s="959"/>
      <c r="AO130" s="960"/>
      <c r="AP130" s="1073"/>
      <c r="AQ130" s="1074"/>
      <c r="AR130" s="1074"/>
      <c r="AS130" s="1074"/>
      <c r="AT130" s="1075"/>
      <c r="AU130" s="233"/>
      <c r="AV130" s="233"/>
      <c r="AW130" s="233"/>
      <c r="AX130" s="1065" t="s">
        <v>510</v>
      </c>
      <c r="AY130" s="923"/>
      <c r="AZ130" s="923"/>
      <c r="BA130" s="923"/>
      <c r="BB130" s="923"/>
      <c r="BC130" s="923"/>
      <c r="BD130" s="923"/>
      <c r="BE130" s="924"/>
      <c r="BF130" s="1101">
        <v>11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511</v>
      </c>
      <c r="X131" s="1108"/>
      <c r="Y131" s="1108"/>
      <c r="Z131" s="1109"/>
      <c r="AA131" s="1004">
        <v>7037705</v>
      </c>
      <c r="AB131" s="986"/>
      <c r="AC131" s="986"/>
      <c r="AD131" s="986"/>
      <c r="AE131" s="987"/>
      <c r="AF131" s="985">
        <v>7421214</v>
      </c>
      <c r="AG131" s="986"/>
      <c r="AH131" s="986"/>
      <c r="AI131" s="986"/>
      <c r="AJ131" s="987"/>
      <c r="AK131" s="985">
        <v>7128594</v>
      </c>
      <c r="AL131" s="986"/>
      <c r="AM131" s="986"/>
      <c r="AN131" s="986"/>
      <c r="AO131" s="987"/>
      <c r="AP131" s="1110"/>
      <c r="AQ131" s="1111"/>
      <c r="AR131" s="1111"/>
      <c r="AS131" s="1111"/>
      <c r="AT131" s="1112"/>
      <c r="AU131" s="233"/>
      <c r="AV131" s="233"/>
      <c r="AW131" s="233"/>
      <c r="AX131" s="1083" t="s">
        <v>512</v>
      </c>
      <c r="AY131" s="726"/>
      <c r="AZ131" s="726"/>
      <c r="BA131" s="726"/>
      <c r="BB131" s="726"/>
      <c r="BC131" s="726"/>
      <c r="BD131" s="726"/>
      <c r="BE131" s="1036"/>
      <c r="BF131" s="1084">
        <v>68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513</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514</v>
      </c>
      <c r="W132" s="1094"/>
      <c r="X132" s="1094"/>
      <c r="Y132" s="1094"/>
      <c r="Z132" s="1095"/>
      <c r="AA132" s="1096">
        <v>11.18871848</v>
      </c>
      <c r="AB132" s="1097"/>
      <c r="AC132" s="1097"/>
      <c r="AD132" s="1097"/>
      <c r="AE132" s="1098"/>
      <c r="AF132" s="1099">
        <v>11.56093868</v>
      </c>
      <c r="AG132" s="1097"/>
      <c r="AH132" s="1097"/>
      <c r="AI132" s="1097"/>
      <c r="AJ132" s="1098"/>
      <c r="AK132" s="1099">
        <v>10.455329620000001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515</v>
      </c>
      <c r="W133" s="1077"/>
      <c r="X133" s="1077"/>
      <c r="Y133" s="1077"/>
      <c r="Z133" s="1078"/>
      <c r="AA133" s="1079">
        <v>12.9</v>
      </c>
      <c r="AB133" s="1080"/>
      <c r="AC133" s="1080"/>
      <c r="AD133" s="1080"/>
      <c r="AE133" s="1081"/>
      <c r="AF133" s="1079">
        <v>12</v>
      </c>
      <c r="AG133" s="1080"/>
      <c r="AH133" s="1080"/>
      <c r="AI133" s="1080"/>
      <c r="AJ133" s="1081"/>
      <c r="AK133" s="1079">
        <v>11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a6i9x4mVxOzFNO5/qs/YFHgL1BaoAUzw8vHD02FOuFeME5LZQZItQLA+wlO50Qd5Eiw6ywUg/oVu1EleYGmsw==" saltValue="Q3Ho9YEWmy1o+A3G3h7gQ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85" zoomScaleNormal="85" zoomScaleSheetLayoutView="4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ipLnjQ1zaOr/OwvvJFcDk78+tMICBf/NopGB7d7yXmbzgwJA3BJZKfOF6u5HlVTu3ICZVLJz6KAj1eD2hZ/zA==" saltValue="H5hjRd19138jMFX/qsW56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U1NSQdT9RuzTdhwbEqlrMufVVueKnnmiTnIYB7HgtMO4NvPqlcYsj1IxVZ391DLBP27/ZK9pRnD27gVuz7xqg==" saltValue="FJyDPhJmOXXQO7DahM+UKQ=="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524</v>
      </c>
      <c r="AL9" s="1117"/>
      <c r="AM9" s="1117"/>
      <c r="AN9" s="1118"/>
      <c r="AO9" s="281">
        <v>2257377</v>
      </c>
      <c r="AP9" s="281">
        <v>101987</v>
      </c>
      <c r="AQ9" s="282">
        <v>90021</v>
      </c>
      <c r="AR9" s="283">
        <v>13.3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525</v>
      </c>
      <c r="AL10" s="1117"/>
      <c r="AM10" s="1117"/>
      <c r="AN10" s="1118"/>
      <c r="AO10" s="284">
        <v>396211</v>
      </c>
      <c r="AP10" s="284">
        <v>17901</v>
      </c>
      <c r="AQ10" s="285">
        <v>11562</v>
      </c>
      <c r="AR10" s="286">
        <v>54.8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526</v>
      </c>
      <c r="AL11" s="1117"/>
      <c r="AM11" s="1117"/>
      <c r="AN11" s="1118"/>
      <c r="AO11" s="284">
        <v>24298</v>
      </c>
      <c r="AP11" s="284">
        <v>1098</v>
      </c>
      <c r="AQ11" s="285">
        <v>947</v>
      </c>
      <c r="AR11" s="286">
        <v>15.9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527</v>
      </c>
      <c r="AL12" s="1117"/>
      <c r="AM12" s="1117"/>
      <c r="AN12" s="1118"/>
      <c r="AO12" s="284" t="s">
        <v>528</v>
      </c>
      <c r="AP12" s="284" t="s">
        <v>528</v>
      </c>
      <c r="AQ12" s="285">
        <v>11</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529</v>
      </c>
      <c r="AL13" s="1117"/>
      <c r="AM13" s="1117"/>
      <c r="AN13" s="1118"/>
      <c r="AO13" s="284">
        <v>86874</v>
      </c>
      <c r="AP13" s="284">
        <v>3925</v>
      </c>
      <c r="AQ13" s="285">
        <v>3606</v>
      </c>
      <c r="AR13" s="286">
        <v>8.8000000000000007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530</v>
      </c>
      <c r="AL14" s="1117"/>
      <c r="AM14" s="1117"/>
      <c r="AN14" s="1118"/>
      <c r="AO14" s="284">
        <v>23722</v>
      </c>
      <c r="AP14" s="284">
        <v>1072</v>
      </c>
      <c r="AQ14" s="285">
        <v>1599</v>
      </c>
      <c r="AR14" s="286">
        <v>-33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531</v>
      </c>
      <c r="AL15" s="1120"/>
      <c r="AM15" s="1120"/>
      <c r="AN15" s="1121"/>
      <c r="AO15" s="284">
        <v>-152797</v>
      </c>
      <c r="AP15" s="284">
        <v>-6903</v>
      </c>
      <c r="AQ15" s="285">
        <v>-6463</v>
      </c>
      <c r="AR15" s="286">
        <v>6.8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2635685</v>
      </c>
      <c r="AP16" s="284">
        <v>119079</v>
      </c>
      <c r="AQ16" s="285">
        <v>101283</v>
      </c>
      <c r="AR16" s="286">
        <v>17.600000000000001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536</v>
      </c>
      <c r="AL21" s="1123"/>
      <c r="AM21" s="1123"/>
      <c r="AN21" s="1124"/>
      <c r="AO21" s="297">
        <v>10.3</v>
      </c>
      <c r="AP21" s="298">
        <v>9.14</v>
      </c>
      <c r="AQ21" s="299">
        <v>1.1599999999999999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537</v>
      </c>
      <c r="AL22" s="1123"/>
      <c r="AM22" s="1123"/>
      <c r="AN22" s="1124"/>
      <c r="AO22" s="302">
        <v>98.8</v>
      </c>
      <c r="AP22" s="303">
        <v>97.6</v>
      </c>
      <c r="AQ22" s="304">
        <v>1.2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538</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541</v>
      </c>
      <c r="AL32" s="1131"/>
      <c r="AM32" s="1131"/>
      <c r="AN32" s="1132"/>
      <c r="AO32" s="312">
        <v>2139505</v>
      </c>
      <c r="AP32" s="312">
        <v>96661</v>
      </c>
      <c r="AQ32" s="313">
        <v>58458</v>
      </c>
      <c r="AR32" s="314">
        <v>65.400000000000006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542</v>
      </c>
      <c r="AL33" s="1131"/>
      <c r="AM33" s="1131"/>
      <c r="AN33" s="1132"/>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543</v>
      </c>
      <c r="AL34" s="1131"/>
      <c r="AM34" s="1131"/>
      <c r="AN34" s="1132"/>
      <c r="AO34" s="312" t="s">
        <v>528</v>
      </c>
      <c r="AP34" s="312" t="s">
        <v>528</v>
      </c>
      <c r="AQ34" s="313" t="s">
        <v>528</v>
      </c>
      <c r="AR34" s="314" t="s">
        <v>528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544</v>
      </c>
      <c r="AL35" s="1131"/>
      <c r="AM35" s="1131"/>
      <c r="AN35" s="1132"/>
      <c r="AO35" s="312">
        <v>448843</v>
      </c>
      <c r="AP35" s="312">
        <v>20278</v>
      </c>
      <c r="AQ35" s="313">
        <v>14034</v>
      </c>
      <c r="AR35" s="314">
        <v>44.5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545</v>
      </c>
      <c r="AL36" s="1131"/>
      <c r="AM36" s="1131"/>
      <c r="AN36" s="1132"/>
      <c r="AO36" s="312">
        <v>33325</v>
      </c>
      <c r="AP36" s="312">
        <v>1506</v>
      </c>
      <c r="AQ36" s="313">
        <v>2546</v>
      </c>
      <c r="AR36" s="314">
        <v>-40.799999999999997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546</v>
      </c>
      <c r="AL37" s="1131"/>
      <c r="AM37" s="1131"/>
      <c r="AN37" s="1132"/>
      <c r="AO37" s="312">
        <v>10739</v>
      </c>
      <c r="AP37" s="312">
        <v>485</v>
      </c>
      <c r="AQ37" s="313">
        <v>290</v>
      </c>
      <c r="AR37" s="314">
        <v>67.2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547</v>
      </c>
      <c r="AL38" s="1134"/>
      <c r="AM38" s="1134"/>
      <c r="AN38" s="1135"/>
      <c r="AO38" s="315" t="s">
        <v>528</v>
      </c>
      <c r="AP38" s="315" t="s">
        <v>528</v>
      </c>
      <c r="AQ38" s="316">
        <v>1</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548</v>
      </c>
      <c r="AL39" s="1134"/>
      <c r="AM39" s="1134"/>
      <c r="AN39" s="1135"/>
      <c r="AO39" s="312">
        <v>-76159</v>
      </c>
      <c r="AP39" s="312">
        <v>-3441</v>
      </c>
      <c r="AQ39" s="313">
        <v>-4639</v>
      </c>
      <c r="AR39" s="314">
        <v>-25.8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549</v>
      </c>
      <c r="AL40" s="1131"/>
      <c r="AM40" s="1131"/>
      <c r="AN40" s="1132"/>
      <c r="AO40" s="312">
        <v>-1810935</v>
      </c>
      <c r="AP40" s="312">
        <v>-81817</v>
      </c>
      <c r="AQ40" s="313">
        <v>-48753</v>
      </c>
      <c r="AR40" s="314">
        <v>67.8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745318</v>
      </c>
      <c r="AP41" s="312">
        <v>33673</v>
      </c>
      <c r="AQ41" s="313">
        <v>21939</v>
      </c>
      <c r="AR41" s="314">
        <v>53.5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519</v>
      </c>
      <c r="AN49" s="1127" t="s">
        <v>553</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1085173</v>
      </c>
      <c r="AN51" s="334">
        <v>45858</v>
      </c>
      <c r="AO51" s="335">
        <v>-17.399999999999999</v>
      </c>
      <c r="AP51" s="336">
        <v>65080</v>
      </c>
      <c r="AQ51" s="337">
        <v>-10.4</v>
      </c>
      <c r="AR51" s="338">
        <v>-7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549176</v>
      </c>
      <c r="AN52" s="342">
        <v>23207</v>
      </c>
      <c r="AO52" s="343">
        <v>35.9</v>
      </c>
      <c r="AP52" s="344">
        <v>38201</v>
      </c>
      <c r="AQ52" s="345">
        <v>4.8</v>
      </c>
      <c r="AR52" s="346">
        <v>31.1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2340738</v>
      </c>
      <c r="AN53" s="334">
        <v>99852</v>
      </c>
      <c r="AO53" s="335">
        <v>117.7</v>
      </c>
      <c r="AP53" s="336">
        <v>79288</v>
      </c>
      <c r="AQ53" s="337">
        <v>21.8</v>
      </c>
      <c r="AR53" s="338">
        <v>95.9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1516600</v>
      </c>
      <c r="AN54" s="342">
        <v>64696</v>
      </c>
      <c r="AO54" s="343">
        <v>178.8</v>
      </c>
      <c r="AP54" s="344">
        <v>41870</v>
      </c>
      <c r="AQ54" s="345">
        <v>9.6</v>
      </c>
      <c r="AR54" s="346">
        <v>169.2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3032974</v>
      </c>
      <c r="AN55" s="334">
        <v>131840</v>
      </c>
      <c r="AO55" s="335">
        <v>32</v>
      </c>
      <c r="AP55" s="336">
        <v>84962</v>
      </c>
      <c r="AQ55" s="337">
        <v>7.2</v>
      </c>
      <c r="AR55" s="338">
        <v>24.8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2259859</v>
      </c>
      <c r="AN56" s="342">
        <v>98233</v>
      </c>
      <c r="AO56" s="343">
        <v>51.8</v>
      </c>
      <c r="AP56" s="344">
        <v>42793</v>
      </c>
      <c r="AQ56" s="345">
        <v>2.2000000000000002</v>
      </c>
      <c r="AR56" s="346">
        <v>49.6</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1798419</v>
      </c>
      <c r="AN57" s="334">
        <v>79955</v>
      </c>
      <c r="AO57" s="335">
        <v>-39.4</v>
      </c>
      <c r="AP57" s="336">
        <v>71279</v>
      </c>
      <c r="AQ57" s="337">
        <v>-16.100000000000001</v>
      </c>
      <c r="AR57" s="338">
        <v>-23.3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428906</v>
      </c>
      <c r="AN58" s="342">
        <v>19068</v>
      </c>
      <c r="AO58" s="343">
        <v>-80.599999999999994</v>
      </c>
      <c r="AP58" s="344">
        <v>36731</v>
      </c>
      <c r="AQ58" s="345">
        <v>-14.2</v>
      </c>
      <c r="AR58" s="346">
        <v>-66.400000000000006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1604747</v>
      </c>
      <c r="AN59" s="334">
        <v>72501</v>
      </c>
      <c r="AO59" s="335">
        <v>-9.3000000000000007</v>
      </c>
      <c r="AP59" s="336">
        <v>74994</v>
      </c>
      <c r="AQ59" s="337">
        <v>5.2</v>
      </c>
      <c r="AR59" s="338">
        <v>-14.5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356545</v>
      </c>
      <c r="AN60" s="342">
        <v>16108</v>
      </c>
      <c r="AO60" s="343">
        <v>-15.5</v>
      </c>
      <c r="AP60" s="344">
        <v>36188</v>
      </c>
      <c r="AQ60" s="345">
        <v>-1.5</v>
      </c>
      <c r="AR60" s="346">
        <v>-14</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1972410</v>
      </c>
      <c r="AN61" s="349">
        <v>86001</v>
      </c>
      <c r="AO61" s="350">
        <v>16.7</v>
      </c>
      <c r="AP61" s="351">
        <v>75121</v>
      </c>
      <c r="AQ61" s="352">
        <v>1.5</v>
      </c>
      <c r="AR61" s="338">
        <v>15.2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1022217</v>
      </c>
      <c r="AN62" s="342">
        <v>44262</v>
      </c>
      <c r="AO62" s="343">
        <v>34.1</v>
      </c>
      <c r="AP62" s="344">
        <v>39157</v>
      </c>
      <c r="AQ62" s="345">
        <v>0.2</v>
      </c>
      <c r="AR62" s="346">
        <v>33.9</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tYQCvB/6E3VVVPEcy6plcNR95FM3XJakT32HGJtsrCsfNS9xzRTyAtk4eeZe+4ieygRe12HgFSsdP1sTKlb95g==" saltValue="8j50wZAQ0wc+acAVS6P3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8" zoomScaleNormal="98"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QUOS+12EYbpjKDaQzVOz5L8eCio+gDO0XZ9OQDzdwpdkLrHmLrmJroiFGhe8JSZnqDRzZbbac8zSVW/IbXnqWQ==" saltValue="9VydsRqW9KXqmWmT1w9ogQ=="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jhgsCVElvwuW51AKGjltXVrBps802vHldOL8aMre4nTTSu1EPyICxQPDva/qTkcvjGIJ7QP78FsRpADIT8B1QA==" saltValue="cKZbeXt8tBQ98rM3j7FekA=="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25" zoomScaleNormal="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7.32</v>
      </c>
      <c r="G47" s="12">
        <v>7.37</v>
      </c>
      <c r="H47" s="12">
        <v>7.16</v>
      </c>
      <c r="I47" s="12">
        <v>6.91</v>
      </c>
      <c r="J47" s="13">
        <v>7.1</v>
      </c>
    </row>
    <row r="48" spans="2:10" ht="57.75" customHeight="1" x14ac:dyDescent="0.15">
      <c r="B48" s="14"/>
      <c r="C48" s="1141" t="s">
        <v>4</v>
      </c>
      <c r="D48" s="1141"/>
      <c r="E48" s="1142"/>
      <c r="F48" s="15">
        <v>5.97</v>
      </c>
      <c r="G48" s="16">
        <v>3.9</v>
      </c>
      <c r="H48" s="16">
        <v>6.19</v>
      </c>
      <c r="I48" s="16">
        <v>6.82</v>
      </c>
      <c r="J48" s="17">
        <v>9.43</v>
      </c>
    </row>
    <row r="49" spans="2:10" ht="57.75" customHeight="1" thickBot="1" x14ac:dyDescent="0.2">
      <c r="B49" s="18"/>
      <c r="C49" s="1143" t="s">
        <v>5</v>
      </c>
      <c r="D49" s="1143"/>
      <c r="E49" s="1144"/>
      <c r="F49" s="19">
        <v>0.22</v>
      </c>
      <c r="G49" s="20">
        <v>8.73</v>
      </c>
      <c r="H49" s="20">
        <v>2.4</v>
      </c>
      <c r="I49" s="20">
        <v>12.48</v>
      </c>
      <c r="J49" s="21">
        <v>2.79</v>
      </c>
    </row>
    <row r="50" spans="2:10" x14ac:dyDescent="0.15"/>
  </sheetData>
  <sheetProtection algorithmName="SHA-512" hashValue="xLCqndrffpCDZjFMZz2S0e/MNJe9J50KXVW4OTDrmWd3QNWWpCTBQoCzIuzXD9V2u7OH5L+b9rNGcY5lWyhS7A==" saltValue="WegJZDVAVy+KtjdEWIL9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財政04</cp:lastModifiedBy>
  <cp:lastPrinted>2024-03-24T01:34:25Z</cp:lastPrinted>
  <dcterms:created xsi:type="dcterms:W3CDTF">2024-02-05T02:43:05Z</dcterms:created>
  <dcterms:modified xsi:type="dcterms:W3CDTF">2024-03-24T01:50:35Z</dcterms:modified>
  <cp:category/>
</cp:coreProperties>
</file>