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9DA586F7-CB7B-440D-A13C-7770665DED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0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13" i="1"/>
  <c r="H48" i="1" l="1" a="1"/>
  <c r="H48" i="1" s="1"/>
  <c r="H40" i="1" a="1"/>
  <c r="H40" i="1" s="1"/>
  <c r="N21" i="1"/>
  <c r="F21" i="1" s="1"/>
  <c r="H43" i="1" l="1" a="1"/>
  <c r="H44" i="1" s="1"/>
  <c r="H35" i="1" a="1"/>
  <c r="H35" i="1" s="1"/>
  <c r="H38" i="1" l="1"/>
  <c r="H36" i="1"/>
  <c r="H47" i="1"/>
  <c r="H45" i="1"/>
  <c r="H43" i="1"/>
  <c r="H46" i="1"/>
  <c r="H39" i="1"/>
  <c r="H37" i="1"/>
</calcChain>
</file>

<file path=xl/sharedStrings.xml><?xml version="1.0" encoding="utf-8"?>
<sst xmlns="http://schemas.openxmlformats.org/spreadsheetml/2006/main" count="63" uniqueCount="29">
  <si>
    <t>計</t>
  </si>
  <si>
    <t>0.3ha未満</t>
    <rPh sb="5" eb="7">
      <t>ミマン</t>
    </rPh>
    <phoneticPr fontId="3"/>
  </si>
  <si>
    <t>0.3～0.5ha</t>
  </si>
  <si>
    <t>0.5～1.0ha</t>
  </si>
  <si>
    <t>1.0～1.5ha</t>
  </si>
  <si>
    <t>1.5～2.0ha</t>
  </si>
  <si>
    <t>3.0～5.0ha</t>
  </si>
  <si>
    <t>5.0ha以上</t>
  </si>
  <si>
    <t>2.0～3.0ha</t>
  </si>
  <si>
    <t>江　津　市</t>
    <rPh sb="0" eb="1">
      <t>エ</t>
    </rPh>
    <rPh sb="2" eb="3">
      <t>ツ</t>
    </rPh>
    <rPh sb="4" eb="5">
      <t>シ</t>
    </rPh>
    <phoneticPr fontId="1"/>
  </si>
  <si>
    <t>平成</t>
    <rPh sb="0" eb="2">
      <t>ヘイセイ</t>
    </rPh>
    <phoneticPr fontId="1"/>
  </si>
  <si>
    <t>島　根　県</t>
    <rPh sb="0" eb="1">
      <t>シマ</t>
    </rPh>
    <rPh sb="2" eb="3">
      <t>ネ</t>
    </rPh>
    <rPh sb="4" eb="5">
      <t>ケン</t>
    </rPh>
    <phoneticPr fontId="1"/>
  </si>
  <si>
    <t>（単位：戸）</t>
    <rPh sb="1" eb="3">
      <t>タンイ</t>
    </rPh>
    <rPh sb="4" eb="5">
      <t>コ</t>
    </rPh>
    <phoneticPr fontId="1"/>
  </si>
  <si>
    <t>-</t>
    <phoneticPr fontId="1"/>
  </si>
  <si>
    <t>区分</t>
    <rPh sb="0" eb="2">
      <t>クブン</t>
    </rPh>
    <phoneticPr fontId="1"/>
  </si>
  <si>
    <t>総 数</t>
  </si>
  <si>
    <t>男　女　別</t>
  </si>
  <si>
    <t>うち65歳
以上の
世帯員</t>
    <phoneticPr fontId="1"/>
  </si>
  <si>
    <t>構成比</t>
    <phoneticPr fontId="1"/>
  </si>
  <si>
    <t>男</t>
    <phoneticPr fontId="1"/>
  </si>
  <si>
    <t>女</t>
    <phoneticPr fontId="1"/>
  </si>
  <si>
    <t>.2.1</t>
    <phoneticPr fontId="1"/>
  </si>
  <si>
    <t>.2.1</t>
  </si>
  <si>
    <t>.2.1</t>
    <phoneticPr fontId="1"/>
  </si>
  <si>
    <t>資料　中国四国農政局統計部「島根農林水産統計年報」、農林水産省「2015年農林業センサス」</t>
    <rPh sb="0" eb="2">
      <t>シリョウ</t>
    </rPh>
    <rPh sb="3" eb="5">
      <t>チュウゴク</t>
    </rPh>
    <rPh sb="5" eb="7">
      <t>シコク</t>
    </rPh>
    <rPh sb="7" eb="10">
      <t>ノウセイキョク</t>
    </rPh>
    <rPh sb="10" eb="12">
      <t>トウケイ</t>
    </rPh>
    <rPh sb="12" eb="13">
      <t>ブ</t>
    </rPh>
    <rPh sb="14" eb="16">
      <t>シマネ</t>
    </rPh>
    <rPh sb="16" eb="18">
      <t>ノウリン</t>
    </rPh>
    <rPh sb="18" eb="20">
      <t>スイサン</t>
    </rPh>
    <rPh sb="20" eb="22">
      <t>トウケイ</t>
    </rPh>
    <rPh sb="22" eb="24">
      <t>ネンポウ</t>
    </rPh>
    <rPh sb="26" eb="28">
      <t>ノウリン</t>
    </rPh>
    <rPh sb="28" eb="31">
      <t>スイサンショウ</t>
    </rPh>
    <rPh sb="36" eb="37">
      <t>ネン</t>
    </rPh>
    <rPh sb="37" eb="40">
      <t>ノウリンギョウ</t>
    </rPh>
    <phoneticPr fontId="1"/>
  </si>
  <si>
    <t>令和</t>
    <rPh sb="0" eb="2">
      <t>レイワ</t>
    </rPh>
    <phoneticPr fontId="1"/>
  </si>
  <si>
    <t>０３０２　経営耕地面積規模別農家数（販売農家）</t>
    <rPh sb="5" eb="7">
      <t>ケイエイ</t>
    </rPh>
    <rPh sb="7" eb="9">
      <t>コウチ</t>
    </rPh>
    <rPh sb="9" eb="11">
      <t>メンセキ</t>
    </rPh>
    <rPh sb="11" eb="14">
      <t>キボベツ</t>
    </rPh>
    <rPh sb="14" eb="16">
      <t>ノウカ</t>
    </rPh>
    <rPh sb="16" eb="17">
      <t>スウ</t>
    </rPh>
    <rPh sb="18" eb="20">
      <t>ハンバイ</t>
    </rPh>
    <rPh sb="20" eb="22">
      <t>ノウカ</t>
    </rPh>
    <phoneticPr fontId="1"/>
  </si>
  <si>
    <t>０３０２　農家世帯員（販売農家）</t>
    <phoneticPr fontId="1"/>
  </si>
  <si>
    <t>資料　農林水産省「2020年農林業センサス」</t>
    <rPh sb="0" eb="2">
      <t>シリョウ</t>
    </rPh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</si>
</sst>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2" borderId="1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2" borderId="11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>
      <alignment vertical="center"/>
    </xf>
    <xf numFmtId="38" fontId="6" fillId="0" borderId="6" xfId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177" fontId="6" fillId="0" borderId="6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7" fillId="0" borderId="4" xfId="0" applyFont="1" applyBorder="1" applyAlignment="1">
      <alignment horizontal="left" vertical="center"/>
    </xf>
    <xf numFmtId="177" fontId="6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38" fontId="6" fillId="0" borderId="9" xfId="1" applyFont="1" applyBorder="1" applyAlignment="1">
      <alignment horizontal="right" vertical="center"/>
    </xf>
    <xf numFmtId="38" fontId="8" fillId="0" borderId="0" xfId="1" applyFont="1" applyAlignment="1">
      <alignment horizontal="right" vertical="center" wrapText="1"/>
    </xf>
    <xf numFmtId="38" fontId="8" fillId="0" borderId="9" xfId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6/AppData/Local/Temp/MicrosoftEdgeDownloads/c0c33cb9-d07b-4557-be77-5c38a3c0fc2c/j332-02-c2-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332-02-c2-003"/>
    </sheetNames>
    <sheetDataSet>
      <sheetData sheetId="0">
        <row r="10">
          <cell r="R10">
            <v>305</v>
          </cell>
          <cell r="S10">
            <v>190</v>
          </cell>
          <cell r="T10">
            <v>93</v>
          </cell>
          <cell r="U10">
            <v>55</v>
          </cell>
          <cell r="V10">
            <v>23</v>
          </cell>
          <cell r="W10">
            <v>1</v>
          </cell>
          <cell r="X1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1"/>
  <sheetViews>
    <sheetView tabSelected="1" topLeftCell="A10" zoomScale="85" zoomScaleNormal="85" workbookViewId="0">
      <selection activeCell="G21" sqref="G21:N21"/>
    </sheetView>
  </sheetViews>
  <sheetFormatPr defaultRowHeight="13.5" x14ac:dyDescent="0.15"/>
  <cols>
    <col min="2" max="4" width="5.625" customWidth="1"/>
    <col min="5" max="5" width="6.25" bestFit="1" customWidth="1"/>
    <col min="6" max="6" width="9.75" bestFit="1" customWidth="1"/>
    <col min="7" max="7" width="10.625" customWidth="1"/>
    <col min="8" max="13" width="11.75" bestFit="1" customWidth="1"/>
    <col min="14" max="14" width="10.625" customWidth="1"/>
    <col min="16" max="17" width="11.625" customWidth="1"/>
  </cols>
  <sheetData>
    <row r="1" spans="2:14" ht="39.950000000000003" customHeight="1" thickBot="1" x14ac:dyDescent="0.2">
      <c r="B1" s="4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2:14" ht="19.5" thickTop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ht="18.75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ht="18.75" x14ac:dyDescent="0.15">
      <c r="B4" s="6" t="s">
        <v>12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ht="18.75" x14ac:dyDescent="0.15">
      <c r="B5" s="36" t="s">
        <v>14</v>
      </c>
      <c r="C5" s="36"/>
      <c r="D5" s="36"/>
      <c r="E5" s="36"/>
      <c r="F5" s="7" t="s">
        <v>0</v>
      </c>
      <c r="G5" s="7" t="s">
        <v>1</v>
      </c>
      <c r="H5" s="7" t="s">
        <v>2</v>
      </c>
      <c r="I5" s="7" t="s">
        <v>3</v>
      </c>
      <c r="J5" s="7" t="s">
        <v>4</v>
      </c>
      <c r="K5" s="7" t="s">
        <v>5</v>
      </c>
      <c r="L5" s="7" t="s">
        <v>8</v>
      </c>
      <c r="M5" s="7" t="s">
        <v>6</v>
      </c>
      <c r="N5" s="7" t="s">
        <v>7</v>
      </c>
    </row>
    <row r="6" spans="2:14" ht="18.75" x14ac:dyDescent="0.15">
      <c r="B6" s="33" t="s">
        <v>9</v>
      </c>
      <c r="C6" s="34"/>
      <c r="D6" s="8"/>
      <c r="E6" s="9"/>
      <c r="F6" s="10"/>
      <c r="G6" s="10"/>
      <c r="H6" s="10"/>
      <c r="I6" s="10"/>
      <c r="J6" s="10"/>
      <c r="K6" s="10"/>
      <c r="L6" s="10"/>
      <c r="M6" s="10"/>
      <c r="N6" s="10"/>
    </row>
    <row r="7" spans="2:14" ht="18.75" x14ac:dyDescent="0.15">
      <c r="B7" s="11" t="s">
        <v>10</v>
      </c>
      <c r="C7" s="12">
        <v>2</v>
      </c>
      <c r="D7" s="9" t="s">
        <v>21</v>
      </c>
      <c r="E7" s="13">
        <v>1990</v>
      </c>
      <c r="F7" s="14">
        <v>1062</v>
      </c>
      <c r="G7" s="14">
        <v>30</v>
      </c>
      <c r="H7" s="14">
        <v>556</v>
      </c>
      <c r="I7" s="14">
        <v>381</v>
      </c>
      <c r="J7" s="14">
        <v>66</v>
      </c>
      <c r="K7" s="14">
        <v>18</v>
      </c>
      <c r="L7" s="14">
        <v>8</v>
      </c>
      <c r="M7" s="14">
        <v>3</v>
      </c>
      <c r="N7" s="15" t="s">
        <v>13</v>
      </c>
    </row>
    <row r="8" spans="2:14" ht="18.75" x14ac:dyDescent="0.15">
      <c r="B8" s="11"/>
      <c r="C8" s="12">
        <v>7</v>
      </c>
      <c r="D8" s="9" t="s">
        <v>21</v>
      </c>
      <c r="E8" s="13">
        <v>1995</v>
      </c>
      <c r="F8" s="14">
        <v>844</v>
      </c>
      <c r="G8" s="14">
        <v>17</v>
      </c>
      <c r="H8" s="14">
        <v>446</v>
      </c>
      <c r="I8" s="14">
        <v>298</v>
      </c>
      <c r="J8" s="14">
        <v>55</v>
      </c>
      <c r="K8" s="14">
        <v>15</v>
      </c>
      <c r="L8" s="14">
        <v>6</v>
      </c>
      <c r="M8" s="14">
        <v>4</v>
      </c>
      <c r="N8" s="14">
        <v>3</v>
      </c>
    </row>
    <row r="9" spans="2:14" ht="18.75" x14ac:dyDescent="0.15">
      <c r="B9" s="11"/>
      <c r="C9" s="12">
        <v>12</v>
      </c>
      <c r="D9" s="9" t="s">
        <v>21</v>
      </c>
      <c r="E9" s="13">
        <v>2000</v>
      </c>
      <c r="F9" s="14">
        <v>645</v>
      </c>
      <c r="G9" s="14">
        <v>11</v>
      </c>
      <c r="H9" s="14">
        <v>336</v>
      </c>
      <c r="I9" s="14">
        <v>229</v>
      </c>
      <c r="J9" s="14">
        <v>38</v>
      </c>
      <c r="K9" s="14">
        <v>16</v>
      </c>
      <c r="L9" s="14">
        <v>9</v>
      </c>
      <c r="M9" s="14">
        <v>5</v>
      </c>
      <c r="N9" s="14">
        <v>1</v>
      </c>
    </row>
    <row r="10" spans="2:14" ht="18.75" x14ac:dyDescent="0.15">
      <c r="B10" s="11"/>
      <c r="C10" s="12">
        <v>17</v>
      </c>
      <c r="D10" s="9" t="s">
        <v>21</v>
      </c>
      <c r="E10" s="13">
        <v>2005</v>
      </c>
      <c r="F10" s="14">
        <v>437</v>
      </c>
      <c r="G10" s="14">
        <v>2</v>
      </c>
      <c r="H10" s="14">
        <v>221</v>
      </c>
      <c r="I10" s="14">
        <v>149</v>
      </c>
      <c r="J10" s="14">
        <v>37</v>
      </c>
      <c r="K10" s="14">
        <v>13</v>
      </c>
      <c r="L10" s="14">
        <v>11</v>
      </c>
      <c r="M10" s="14">
        <v>2</v>
      </c>
      <c r="N10" s="14">
        <v>2</v>
      </c>
    </row>
    <row r="11" spans="2:14" ht="18.75" x14ac:dyDescent="0.15">
      <c r="B11" s="11"/>
      <c r="C11" s="12">
        <v>22</v>
      </c>
      <c r="D11" s="9" t="s">
        <v>22</v>
      </c>
      <c r="E11" s="13">
        <v>2010</v>
      </c>
      <c r="F11" s="14">
        <v>357</v>
      </c>
      <c r="G11" s="14">
        <v>2</v>
      </c>
      <c r="H11" s="14">
        <v>146</v>
      </c>
      <c r="I11" s="14">
        <v>143</v>
      </c>
      <c r="J11" s="14">
        <v>36</v>
      </c>
      <c r="K11" s="14">
        <v>15</v>
      </c>
      <c r="L11" s="14">
        <v>10</v>
      </c>
      <c r="M11" s="14">
        <v>3</v>
      </c>
      <c r="N11" s="14">
        <v>2</v>
      </c>
    </row>
    <row r="12" spans="2:14" ht="18.75" x14ac:dyDescent="0.15">
      <c r="B12" s="11"/>
      <c r="C12" s="12">
        <v>27</v>
      </c>
      <c r="D12" s="9" t="s">
        <v>23</v>
      </c>
      <c r="E12" s="13">
        <v>2015</v>
      </c>
      <c r="F12" s="14">
        <v>287</v>
      </c>
      <c r="G12" s="14">
        <v>4</v>
      </c>
      <c r="H12" s="14">
        <v>102</v>
      </c>
      <c r="I12" s="14">
        <v>116</v>
      </c>
      <c r="J12" s="14">
        <v>36</v>
      </c>
      <c r="K12" s="14">
        <v>8</v>
      </c>
      <c r="L12" s="14">
        <v>13</v>
      </c>
      <c r="M12" s="14">
        <v>5</v>
      </c>
      <c r="N12" s="14">
        <v>3</v>
      </c>
    </row>
    <row r="13" spans="2:14" ht="18.75" x14ac:dyDescent="0.15">
      <c r="B13" s="16" t="s">
        <v>25</v>
      </c>
      <c r="C13" s="17">
        <v>2</v>
      </c>
      <c r="D13" s="18" t="s">
        <v>21</v>
      </c>
      <c r="E13" s="18">
        <v>2020</v>
      </c>
      <c r="F13" s="30">
        <v>256</v>
      </c>
      <c r="G13" s="31">
        <f>5+10</f>
        <v>15</v>
      </c>
      <c r="H13" s="32">
        <v>97</v>
      </c>
      <c r="I13" s="32">
        <v>79</v>
      </c>
      <c r="J13" s="32">
        <v>34</v>
      </c>
      <c r="K13" s="32">
        <v>7</v>
      </c>
      <c r="L13" s="32">
        <v>9</v>
      </c>
      <c r="M13" s="32">
        <v>5</v>
      </c>
      <c r="N13" s="30">
        <v>10</v>
      </c>
    </row>
    <row r="14" spans="2:14" ht="18.75" x14ac:dyDescent="0.15">
      <c r="B14" s="34" t="s">
        <v>11</v>
      </c>
      <c r="C14" s="35"/>
      <c r="D14" s="8"/>
      <c r="E14" s="19"/>
      <c r="F14" s="10"/>
      <c r="G14" s="10"/>
      <c r="H14" s="10"/>
      <c r="I14" s="10"/>
      <c r="J14" s="10"/>
      <c r="K14" s="10"/>
      <c r="L14" s="10"/>
      <c r="M14" s="10"/>
      <c r="N14" s="10"/>
    </row>
    <row r="15" spans="2:14" ht="18.75" x14ac:dyDescent="0.15">
      <c r="B15" s="11" t="s">
        <v>10</v>
      </c>
      <c r="C15" s="12">
        <v>2</v>
      </c>
      <c r="D15" s="9" t="s">
        <v>21</v>
      </c>
      <c r="E15" s="13">
        <v>1990</v>
      </c>
      <c r="F15" s="14">
        <v>45840</v>
      </c>
      <c r="G15" s="14">
        <v>622</v>
      </c>
      <c r="H15" s="14">
        <v>12121</v>
      </c>
      <c r="I15" s="14">
        <v>20152</v>
      </c>
      <c r="J15" s="14">
        <v>8346</v>
      </c>
      <c r="K15" s="14">
        <v>2824</v>
      </c>
      <c r="L15" s="14">
        <v>1278</v>
      </c>
      <c r="M15" s="14">
        <v>394</v>
      </c>
      <c r="N15" s="14">
        <v>103</v>
      </c>
    </row>
    <row r="16" spans="2:14" ht="18.75" x14ac:dyDescent="0.15">
      <c r="B16" s="11"/>
      <c r="C16" s="12">
        <v>7</v>
      </c>
      <c r="D16" s="9" t="s">
        <v>21</v>
      </c>
      <c r="E16" s="13">
        <v>1995</v>
      </c>
      <c r="F16" s="14">
        <v>41463</v>
      </c>
      <c r="G16" s="14">
        <v>433</v>
      </c>
      <c r="H16" s="14">
        <v>11093</v>
      </c>
      <c r="I16" s="14">
        <v>18288</v>
      </c>
      <c r="J16" s="14">
        <v>7278</v>
      </c>
      <c r="K16" s="14">
        <v>2537</v>
      </c>
      <c r="L16" s="14">
        <v>1196</v>
      </c>
      <c r="M16" s="14">
        <v>472</v>
      </c>
      <c r="N16" s="14">
        <v>166</v>
      </c>
    </row>
    <row r="17" spans="2:17" ht="18.75" x14ac:dyDescent="0.15">
      <c r="B17" s="11"/>
      <c r="C17" s="12">
        <v>12</v>
      </c>
      <c r="D17" s="9" t="s">
        <v>21</v>
      </c>
      <c r="E17" s="13">
        <v>2000</v>
      </c>
      <c r="F17" s="14">
        <v>36010</v>
      </c>
      <c r="G17" s="14">
        <v>400</v>
      </c>
      <c r="H17" s="14">
        <v>9931</v>
      </c>
      <c r="I17" s="14">
        <v>15927</v>
      </c>
      <c r="J17" s="14">
        <v>6056</v>
      </c>
      <c r="K17" s="14">
        <v>1977</v>
      </c>
      <c r="L17" s="14">
        <v>1051</v>
      </c>
      <c r="M17" s="14">
        <v>463</v>
      </c>
      <c r="N17" s="14">
        <v>205</v>
      </c>
    </row>
    <row r="18" spans="2:17" ht="18.75" x14ac:dyDescent="0.15">
      <c r="B18" s="11"/>
      <c r="C18" s="12">
        <v>17</v>
      </c>
      <c r="D18" s="9" t="s">
        <v>21</v>
      </c>
      <c r="E18" s="13">
        <v>2005</v>
      </c>
      <c r="F18" s="14">
        <v>29349</v>
      </c>
      <c r="G18" s="14">
        <v>345</v>
      </c>
      <c r="H18" s="14">
        <v>8203</v>
      </c>
      <c r="I18" s="14">
        <v>13076</v>
      </c>
      <c r="J18" s="14">
        <v>4631</v>
      </c>
      <c r="K18" s="14">
        <v>1534</v>
      </c>
      <c r="L18" s="14">
        <v>860</v>
      </c>
      <c r="M18" s="14">
        <v>429</v>
      </c>
      <c r="N18" s="14">
        <v>271</v>
      </c>
    </row>
    <row r="19" spans="2:17" ht="18.75" x14ac:dyDescent="0.15">
      <c r="B19" s="11"/>
      <c r="C19" s="12">
        <v>22</v>
      </c>
      <c r="D19" s="9" t="s">
        <v>22</v>
      </c>
      <c r="E19" s="13">
        <v>2010</v>
      </c>
      <c r="F19" s="14">
        <v>24190</v>
      </c>
      <c r="G19" s="14">
        <v>344</v>
      </c>
      <c r="H19" s="14">
        <v>6510</v>
      </c>
      <c r="I19" s="14">
        <v>10768</v>
      </c>
      <c r="J19" s="14">
        <v>3787</v>
      </c>
      <c r="K19" s="14">
        <v>1291</v>
      </c>
      <c r="L19" s="14">
        <v>764</v>
      </c>
      <c r="M19" s="14">
        <v>410</v>
      </c>
      <c r="N19" s="14">
        <v>316</v>
      </c>
    </row>
    <row r="20" spans="2:17" ht="18.75" x14ac:dyDescent="0.15">
      <c r="B20" s="11"/>
      <c r="C20" s="12">
        <v>27</v>
      </c>
      <c r="D20" s="9" t="s">
        <v>23</v>
      </c>
      <c r="E20" s="13">
        <v>2015</v>
      </c>
      <c r="F20" s="14">
        <v>19173</v>
      </c>
      <c r="G20" s="14">
        <v>318</v>
      </c>
      <c r="H20" s="14">
        <v>5100</v>
      </c>
      <c r="I20" s="14">
        <v>8144</v>
      </c>
      <c r="J20" s="14">
        <v>3099</v>
      </c>
      <c r="K20" s="14">
        <v>1094</v>
      </c>
      <c r="L20" s="14">
        <v>706</v>
      </c>
      <c r="M20" s="14">
        <v>371</v>
      </c>
      <c r="N20" s="14">
        <v>341</v>
      </c>
    </row>
    <row r="21" spans="2:17" ht="18.75" x14ac:dyDescent="0.15">
      <c r="B21" s="16" t="s">
        <v>25</v>
      </c>
      <c r="C21" s="17">
        <v>2</v>
      </c>
      <c r="D21" s="18" t="s">
        <v>21</v>
      </c>
      <c r="E21" s="18">
        <v>2020</v>
      </c>
      <c r="F21" s="28">
        <f>SUM(G21:N21)</f>
        <v>15285</v>
      </c>
      <c r="G21" s="32">
        <f>498+256</f>
        <v>754</v>
      </c>
      <c r="H21" s="32">
        <v>4017</v>
      </c>
      <c r="I21" s="32">
        <v>5907</v>
      </c>
      <c r="J21" s="32">
        <v>2177</v>
      </c>
      <c r="K21" s="32">
        <v>826</v>
      </c>
      <c r="L21" s="32">
        <v>554</v>
      </c>
      <c r="M21" s="32">
        <v>380</v>
      </c>
      <c r="N21" s="30">
        <f>SUM('[1]j332-02-c2-003'!$R$10:$X$10)</f>
        <v>670</v>
      </c>
    </row>
    <row r="22" spans="2:17" ht="18.75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7" ht="18.75" x14ac:dyDescent="0.15">
      <c r="B23" s="6" t="s">
        <v>24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7" ht="18.75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7" ht="18.75" x14ac:dyDescent="0.1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2:17" ht="18.75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2:17" ht="39.950000000000003" customHeight="1" thickBot="1" x14ac:dyDescent="0.2">
      <c r="B27" s="4" t="s">
        <v>27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"/>
    </row>
    <row r="28" spans="2:17" ht="19.5" thickTop="1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2:17" ht="18.75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2:17" ht="18.75" x14ac:dyDescent="0.15">
      <c r="B30" s="36" t="s">
        <v>14</v>
      </c>
      <c r="C30" s="36"/>
      <c r="D30" s="36"/>
      <c r="E30" s="36"/>
      <c r="F30" s="37" t="s">
        <v>15</v>
      </c>
      <c r="G30" s="20"/>
      <c r="H30" s="21"/>
      <c r="I30" s="36" t="s">
        <v>16</v>
      </c>
      <c r="J30" s="36"/>
      <c r="K30" s="22"/>
      <c r="L30" s="22"/>
      <c r="M30" s="22"/>
      <c r="N30" s="2"/>
      <c r="O30" s="2"/>
      <c r="P30" s="2"/>
      <c r="Q30" s="2"/>
    </row>
    <row r="31" spans="2:17" ht="13.5" customHeight="1" x14ac:dyDescent="0.15">
      <c r="B31" s="36"/>
      <c r="C31" s="36"/>
      <c r="D31" s="36"/>
      <c r="E31" s="36"/>
      <c r="F31" s="36"/>
      <c r="G31" s="38" t="s">
        <v>17</v>
      </c>
      <c r="H31" s="40" t="s">
        <v>18</v>
      </c>
      <c r="I31" s="40" t="s">
        <v>19</v>
      </c>
      <c r="J31" s="40" t="s">
        <v>20</v>
      </c>
      <c r="K31" s="22"/>
      <c r="L31" s="22"/>
      <c r="M31" s="22"/>
      <c r="N31" s="2"/>
      <c r="O31" s="2"/>
      <c r="P31" s="3"/>
      <c r="Q31" s="3"/>
    </row>
    <row r="32" spans="2:17" ht="13.5" customHeight="1" x14ac:dyDescent="0.15">
      <c r="B32" s="36"/>
      <c r="C32" s="36"/>
      <c r="D32" s="36"/>
      <c r="E32" s="36"/>
      <c r="F32" s="36"/>
      <c r="G32" s="39"/>
      <c r="H32" s="36"/>
      <c r="I32" s="36"/>
      <c r="J32" s="36"/>
      <c r="K32" s="22"/>
      <c r="L32" s="22"/>
      <c r="M32" s="23"/>
      <c r="N32" s="3"/>
      <c r="O32" s="3"/>
      <c r="P32" s="2"/>
      <c r="Q32" s="3"/>
    </row>
    <row r="33" spans="2:17" ht="18.75" x14ac:dyDescent="0.15">
      <c r="B33" s="36"/>
      <c r="C33" s="36"/>
      <c r="D33" s="36"/>
      <c r="E33" s="36"/>
      <c r="F33" s="36"/>
      <c r="G33" s="39"/>
      <c r="H33" s="36"/>
      <c r="I33" s="36"/>
      <c r="J33" s="36"/>
      <c r="K33" s="22"/>
      <c r="L33" s="22"/>
      <c r="M33" s="22"/>
      <c r="N33" s="2"/>
      <c r="O33" s="3"/>
      <c r="P33" s="2"/>
      <c r="Q33" s="3"/>
    </row>
    <row r="34" spans="2:17" ht="18.75" x14ac:dyDescent="0.15">
      <c r="B34" s="33" t="s">
        <v>9</v>
      </c>
      <c r="C34" s="34"/>
      <c r="D34" s="8"/>
      <c r="E34" s="9"/>
      <c r="F34" s="24"/>
      <c r="G34" s="24"/>
      <c r="H34" s="24"/>
      <c r="I34" s="24"/>
      <c r="J34" s="24"/>
      <c r="K34" s="6"/>
      <c r="L34" s="6"/>
      <c r="M34" s="6"/>
    </row>
    <row r="35" spans="2:17" ht="18.75" x14ac:dyDescent="0.15">
      <c r="B35" s="11" t="s">
        <v>10</v>
      </c>
      <c r="C35" s="12">
        <v>2</v>
      </c>
      <c r="D35" s="9" t="s">
        <v>21</v>
      </c>
      <c r="E35" s="13">
        <v>1990</v>
      </c>
      <c r="F35" s="25">
        <v>6969</v>
      </c>
      <c r="G35" s="25">
        <v>1937</v>
      </c>
      <c r="H35" s="26">
        <f t="array" ref="H35:H39">G35:G39/F35:F39*100</f>
        <v>27.794518582293009</v>
      </c>
      <c r="I35" s="25">
        <v>3382</v>
      </c>
      <c r="J35" s="25">
        <v>3587</v>
      </c>
      <c r="K35" s="6"/>
      <c r="L35" s="6"/>
      <c r="M35" s="6"/>
    </row>
    <row r="36" spans="2:17" ht="18.75" x14ac:dyDescent="0.15">
      <c r="B36" s="11"/>
      <c r="C36" s="12">
        <v>7</v>
      </c>
      <c r="D36" s="9" t="s">
        <v>21</v>
      </c>
      <c r="E36" s="13">
        <v>1995</v>
      </c>
      <c r="F36" s="25">
        <v>5546</v>
      </c>
      <c r="G36" s="25">
        <v>1951</v>
      </c>
      <c r="H36" s="26">
        <v>35.178507032095204</v>
      </c>
      <c r="I36" s="25">
        <v>2706</v>
      </c>
      <c r="J36" s="25">
        <v>2840</v>
      </c>
      <c r="K36" s="6"/>
      <c r="L36" s="6"/>
      <c r="M36" s="6"/>
    </row>
    <row r="37" spans="2:17" ht="18.75" x14ac:dyDescent="0.15">
      <c r="B37" s="11"/>
      <c r="C37" s="12">
        <v>12</v>
      </c>
      <c r="D37" s="9" t="s">
        <v>21</v>
      </c>
      <c r="E37" s="13">
        <v>2000</v>
      </c>
      <c r="F37" s="25">
        <v>4830</v>
      </c>
      <c r="G37" s="25">
        <v>1906</v>
      </c>
      <c r="H37" s="26">
        <v>39.461697722567294</v>
      </c>
      <c r="I37" s="25">
        <v>2338</v>
      </c>
      <c r="J37" s="25">
        <v>2492</v>
      </c>
      <c r="K37" s="6"/>
      <c r="L37" s="6"/>
      <c r="M37" s="6"/>
    </row>
    <row r="38" spans="2:17" ht="18.75" x14ac:dyDescent="0.15">
      <c r="B38" s="11"/>
      <c r="C38" s="12">
        <v>17</v>
      </c>
      <c r="D38" s="9" t="s">
        <v>21</v>
      </c>
      <c r="E38" s="13">
        <v>2005</v>
      </c>
      <c r="F38" s="25">
        <v>1509</v>
      </c>
      <c r="G38" s="25">
        <v>634</v>
      </c>
      <c r="H38" s="26">
        <v>42.014579191517562</v>
      </c>
      <c r="I38" s="25">
        <v>743</v>
      </c>
      <c r="J38" s="25">
        <v>766</v>
      </c>
      <c r="K38" s="6"/>
      <c r="L38" s="6"/>
      <c r="M38" s="6"/>
    </row>
    <row r="39" spans="2:17" ht="18.75" x14ac:dyDescent="0.15">
      <c r="B39" s="11"/>
      <c r="C39" s="12">
        <v>22</v>
      </c>
      <c r="D39" s="9" t="s">
        <v>21</v>
      </c>
      <c r="E39" s="13">
        <v>2010</v>
      </c>
      <c r="F39" s="25">
        <v>1105</v>
      </c>
      <c r="G39" s="25">
        <v>486</v>
      </c>
      <c r="H39" s="26">
        <v>43.981900452488688</v>
      </c>
      <c r="I39" s="25">
        <v>541</v>
      </c>
      <c r="J39" s="25">
        <v>564</v>
      </c>
      <c r="K39" s="6"/>
      <c r="L39" s="6"/>
      <c r="M39" s="6"/>
    </row>
    <row r="40" spans="2:17" ht="18.75" x14ac:dyDescent="0.15">
      <c r="B40" s="11"/>
      <c r="C40" s="12">
        <v>27</v>
      </c>
      <c r="D40" s="9" t="s">
        <v>21</v>
      </c>
      <c r="E40" s="13">
        <v>2015</v>
      </c>
      <c r="F40" s="25">
        <v>817</v>
      </c>
      <c r="G40" s="25">
        <v>395</v>
      </c>
      <c r="H40" s="26">
        <f t="array" ref="H40">G40:G44/F40:F44*100</f>
        <v>48.347613219094249</v>
      </c>
      <c r="I40" s="25">
        <v>405</v>
      </c>
      <c r="J40" s="25">
        <v>412</v>
      </c>
      <c r="K40" s="6"/>
      <c r="L40" s="6"/>
      <c r="M40" s="6"/>
    </row>
    <row r="41" spans="2:17" ht="18.75" x14ac:dyDescent="0.15">
      <c r="B41" s="16" t="s">
        <v>25</v>
      </c>
      <c r="C41" s="17">
        <v>2</v>
      </c>
      <c r="D41" s="18" t="s">
        <v>21</v>
      </c>
      <c r="E41" s="18">
        <v>2020</v>
      </c>
      <c r="F41" s="28">
        <v>612</v>
      </c>
      <c r="G41" s="28">
        <v>346</v>
      </c>
      <c r="H41" s="29">
        <v>56.5</v>
      </c>
      <c r="I41" s="28">
        <v>315</v>
      </c>
      <c r="J41" s="28">
        <v>297</v>
      </c>
      <c r="K41" s="6"/>
      <c r="L41" s="6"/>
      <c r="M41" s="6"/>
    </row>
    <row r="42" spans="2:17" ht="18.75" x14ac:dyDescent="0.15">
      <c r="B42" s="27" t="s">
        <v>11</v>
      </c>
      <c r="C42" s="8"/>
      <c r="D42" s="8"/>
      <c r="E42" s="9"/>
      <c r="F42" s="25"/>
      <c r="G42" s="25"/>
      <c r="H42" s="26"/>
      <c r="I42" s="25"/>
      <c r="J42" s="25"/>
      <c r="K42" s="6"/>
      <c r="L42" s="6"/>
      <c r="M42" s="6"/>
    </row>
    <row r="43" spans="2:17" ht="18.75" x14ac:dyDescent="0.15">
      <c r="B43" s="11" t="s">
        <v>10</v>
      </c>
      <c r="C43" s="12">
        <v>2</v>
      </c>
      <c r="D43" s="9" t="s">
        <v>21</v>
      </c>
      <c r="E43" s="13">
        <v>1990</v>
      </c>
      <c r="F43" s="25">
        <v>257828</v>
      </c>
      <c r="G43" s="25">
        <v>57904</v>
      </c>
      <c r="H43" s="26">
        <f t="array" ref="H43:H47">+G43:G47/F43:F47*100</f>
        <v>22.458383108118589</v>
      </c>
      <c r="I43" s="25">
        <v>125430</v>
      </c>
      <c r="J43" s="25">
        <v>132398</v>
      </c>
      <c r="K43" s="6"/>
      <c r="L43" s="6"/>
      <c r="M43" s="6"/>
    </row>
    <row r="44" spans="2:17" ht="18.75" x14ac:dyDescent="0.15">
      <c r="B44" s="11"/>
      <c r="C44" s="12">
        <v>7</v>
      </c>
      <c r="D44" s="9" t="s">
        <v>21</v>
      </c>
      <c r="E44" s="13">
        <v>1995</v>
      </c>
      <c r="F44" s="25">
        <v>229111</v>
      </c>
      <c r="G44" s="25">
        <v>63209</v>
      </c>
      <c r="H44" s="26">
        <v>27.588810663826703</v>
      </c>
      <c r="I44" s="25">
        <v>111280</v>
      </c>
      <c r="J44" s="25">
        <v>117831</v>
      </c>
      <c r="K44" s="6"/>
      <c r="L44" s="6"/>
      <c r="M44" s="6"/>
    </row>
    <row r="45" spans="2:17" ht="18.75" x14ac:dyDescent="0.15">
      <c r="B45" s="11"/>
      <c r="C45" s="12">
        <v>12</v>
      </c>
      <c r="D45" s="9" t="s">
        <v>21</v>
      </c>
      <c r="E45" s="13">
        <v>2000</v>
      </c>
      <c r="F45" s="25">
        <v>205218</v>
      </c>
      <c r="G45" s="25">
        <v>65098</v>
      </c>
      <c r="H45" s="26">
        <v>31.721388961981894</v>
      </c>
      <c r="I45" s="25">
        <v>99701</v>
      </c>
      <c r="J45" s="25">
        <v>105517</v>
      </c>
      <c r="K45" s="6"/>
      <c r="L45" s="6"/>
      <c r="M45" s="6"/>
    </row>
    <row r="46" spans="2:17" ht="18.75" x14ac:dyDescent="0.15">
      <c r="B46" s="11"/>
      <c r="C46" s="12">
        <v>17</v>
      </c>
      <c r="D46" s="9" t="s">
        <v>21</v>
      </c>
      <c r="E46" s="13">
        <v>2005</v>
      </c>
      <c r="F46" s="25">
        <v>122920</v>
      </c>
      <c r="G46" s="25">
        <v>41876</v>
      </c>
      <c r="H46" s="26">
        <v>34.067686300032541</v>
      </c>
      <c r="I46" s="25">
        <v>60202</v>
      </c>
      <c r="J46" s="25">
        <v>62718</v>
      </c>
      <c r="K46" s="6"/>
      <c r="L46" s="6"/>
      <c r="M46" s="6"/>
    </row>
    <row r="47" spans="2:17" ht="18.75" x14ac:dyDescent="0.15">
      <c r="B47" s="11"/>
      <c r="C47" s="12">
        <v>22</v>
      </c>
      <c r="D47" s="9" t="s">
        <v>21</v>
      </c>
      <c r="E47" s="13">
        <v>2010</v>
      </c>
      <c r="F47" s="25">
        <v>94986</v>
      </c>
      <c r="G47" s="25">
        <v>34587</v>
      </c>
      <c r="H47" s="26">
        <v>36.412734508243325</v>
      </c>
      <c r="I47" s="25">
        <v>46599</v>
      </c>
      <c r="J47" s="25">
        <v>48387</v>
      </c>
      <c r="K47" s="6"/>
      <c r="L47" s="6"/>
      <c r="M47" s="6"/>
    </row>
    <row r="48" spans="2:17" ht="18.75" x14ac:dyDescent="0.15">
      <c r="B48" s="11"/>
      <c r="C48" s="12">
        <v>27</v>
      </c>
      <c r="D48" s="12" t="s">
        <v>21</v>
      </c>
      <c r="E48" s="13">
        <v>2015</v>
      </c>
      <c r="F48" s="25">
        <v>70392</v>
      </c>
      <c r="G48" s="25">
        <v>28630</v>
      </c>
      <c r="H48" s="26">
        <f t="array" ref="H48">+G48:G52/F48:F52*100</f>
        <v>40.672235481304689</v>
      </c>
      <c r="I48" s="25">
        <v>34863</v>
      </c>
      <c r="J48" s="25">
        <v>35529</v>
      </c>
      <c r="K48" s="6"/>
      <c r="L48" s="6"/>
      <c r="M48" s="6"/>
    </row>
    <row r="49" spans="2:13" ht="18.75" x14ac:dyDescent="0.15">
      <c r="B49" s="16" t="s">
        <v>25</v>
      </c>
      <c r="C49" s="17">
        <v>2</v>
      </c>
      <c r="D49" s="18" t="s">
        <v>21</v>
      </c>
      <c r="E49" s="18">
        <v>2020</v>
      </c>
      <c r="F49" s="28">
        <v>45236</v>
      </c>
      <c r="G49" s="28">
        <v>23151</v>
      </c>
      <c r="H49" s="29">
        <v>51.2</v>
      </c>
      <c r="I49" s="28">
        <v>22814</v>
      </c>
      <c r="J49" s="28">
        <v>22422</v>
      </c>
      <c r="K49" s="6"/>
      <c r="L49" s="6"/>
      <c r="M49" s="6"/>
    </row>
    <row r="50" spans="2:13" ht="18.75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 ht="18.75" x14ac:dyDescent="0.15">
      <c r="B51" s="6" t="s">
        <v>28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</sheetData>
  <mergeCells count="11">
    <mergeCell ref="G31:G33"/>
    <mergeCell ref="H31:H33"/>
    <mergeCell ref="I31:I33"/>
    <mergeCell ref="B30:E33"/>
    <mergeCell ref="J31:J33"/>
    <mergeCell ref="I30:J30"/>
    <mergeCell ref="B6:C6"/>
    <mergeCell ref="B14:C14"/>
    <mergeCell ref="B5:E5"/>
    <mergeCell ref="B34:C34"/>
    <mergeCell ref="F30:F33"/>
  </mergeCells>
  <phoneticPr fontId="1"/>
  <pageMargins left="0.7" right="0.7" top="0.75" bottom="0.75" header="0.3" footer="0.3"/>
  <pageSetup paperSize="9"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2023-04-12T08:06:55Z</dcterms:modified>
</cp:coreProperties>
</file>