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1\財政\◆財政係18年7月から\｢財政比較分析表」「歳出比較分析表」の作成\H26財政状況資料集の作成及び提出について\提出\"/>
    </mc:Choice>
  </mc:AlternateContent>
  <workbookProtection workbookPassword="979D" lockStructure="1"/>
  <bookViews>
    <workbookView xWindow="240" yWindow="60" windowWidth="14940" windowHeight="7875" tabRatio="1000"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U37" i="9"/>
  <c r="C37" i="9"/>
  <c r="AM36" i="9"/>
  <c r="C36" i="9"/>
  <c r="AM35" i="9"/>
  <c r="C35" i="9"/>
  <c r="CO34" i="9"/>
  <c r="CO35" i="9" s="1"/>
  <c r="CO36" i="9" s="1"/>
  <c r="CO37" i="9" s="1"/>
  <c r="CO38" i="9" s="1"/>
  <c r="BW34" i="9"/>
  <c r="BW35" i="9" s="1"/>
  <c r="BW36" i="9" s="1"/>
  <c r="BW37" i="9" s="1"/>
  <c r="BW38" i="9" s="1"/>
  <c r="BW39" i="9" s="1"/>
  <c r="BW40" i="9" s="1"/>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<sst xmlns="http://schemas.openxmlformats.org/spreadsheetml/2006/main" count="962" uniqueCount="547">
  <si>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</si>
  <si>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</si>
  <si>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</si>
  <si>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</si>
  <si>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</si>
  <si>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</si>
  <si>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</si>
  <si>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</si>
  <si>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</si>
  <si>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</si>
  <si>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</si>
  <si>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</si>
  <si>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</si>
  <si>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</si>
  <si>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</si>
  <si>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</si>
  <si>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</si>
  <si>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</si>
  <si>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</si>
  <si>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</si>
  <si>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</si>
  <si>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</si>
  <si>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</si>
  <si>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</si>
  <si>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</si>
  <si>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</si>
  <si>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</si>
  <si>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</si>
  <si>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</si>
  <si>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</si>
  <si>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</si>
  <si>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</si>
  <si>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</si>
  <si>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</si>
  <si>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</si>
  <si>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</si>
  <si>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</si>
  <si>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</si>
  <si>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</si>
  <si>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</si>
  <si>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</si>
  <si>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</si>
  <si>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</si>
  <si>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</si>
  <si>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</si>
  <si>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</si>
  <si>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</si>
  <si>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</si>
  <si>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</si>
  <si>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</si>
  <si>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</si>
  <si>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</si>
  <si>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</si>
  <si>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</si>
  <si>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</si>
  <si>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</si>
  <si>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</si>
  <si>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</si>
  <si>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</si>
  <si>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</si>
  <si>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</si>
  <si>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</si>
  <si>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</si>
  <si>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</si>
  <si>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</si>
  <si>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</si>
  <si>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</si>
  <si>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</si>
  <si>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</si>
  <si>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</si>
  <si>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</si>
  <si>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</si>
  <si>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</si>
  <si>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</si>
  <si>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</si>
  <si>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</si>
  <si>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</si>
  <si>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</si>
  <si>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</si>
  <si>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</si>
  <si>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</si>
  <si>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</si>
  <si>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</si>
  <si>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</si>
  <si>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</si>
  <si>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</si>
  <si>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</si>
  <si>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</si>
  <si>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</si>
  <si>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</si>
  <si>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</si>
  <si>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</si>
  <si>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</si>
  <si>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</si>
  <si>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</si>
  <si>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</si>
  <si>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</si>
  <si>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</si>
  <si>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</si>
  <si>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</si>
  <si>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</si>
  <si>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</si>
  <si>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</si>
  <si>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</si>
  <si>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</si>
  <si>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</si>
  <si>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</si>
  <si>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</si>
  <si>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</si>
  <si>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</si>
  <si>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</si>
  <si>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</si>
  <si>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</si>
  <si>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</si>
  <si>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</si>
  <si>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</si>
  <si>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</si>
  <si>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</si>
  <si>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</si>
  <si>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</si>
  <si>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</si>
  <si>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</si>
  <si>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</si>
  <si>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</si>
  <si>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</si>
  <si>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</si>
  <si>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</si>
  <si>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</si>
  <si>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</si>
  <si>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</si>
  <si>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</si>
  <si>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</si>
  <si>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</si>
  <si>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</si>
  <si>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</si>
  <si>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</si>
  <si>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</si>
  <si>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</si>
  <si>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</si>
  <si>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</si>
  <si>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</si>
  <si>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</si>
  <si>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</si>
  <si>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</si>
  <si>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</si>
  <si>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</si>
  <si>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</si>
  <si>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</si>
  <si>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</si>
  <si>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</si>
  <si>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</si>
  <si>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</si>
  <si>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</si>
  <si>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</si>
  <si>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</si>
  <si>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</si>
  <si>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</si>
  <si>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</si>
  <si>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</si>
  <si>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</si>
  <si>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</si>
  <si>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</si>
  <si>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</si>
  <si>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</si>
  <si>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</si>
  <si>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</si>
  <si>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</si>
  <si>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</si>
  <si>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</si>
  <si>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</si>
  <si>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</si>
  <si>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</si>
  <si>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</si>
  <si>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</si>
  <si>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</si>
  <si>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</si>
  <si>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</si>
  <si>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</si>
  <si>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</si>
  <si>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</si>
  <si>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</si>
  <si>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</si>
  <si>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</si>
  <si>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</si>
  <si>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</si>
  <si>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</si>
  <si>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</si>
  <si>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</si>
  <si>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</si>
  <si>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</si>
  <si>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</si>
  <si>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</si>
  <si>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</si>
  <si>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</si>
  <si>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</si>
  <si>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</si>
  <si>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島根県江津市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</si>
  <si>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</si>
  <si>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</si>
  <si>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</si>
  <si>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</si>
  <si>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</si>
  <si>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</si>
  <si>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</si>
  <si>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</si>
  <si>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</si>
  <si>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</si>
  <si>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</si>
  <si>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</si>
  <si>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</si>
  <si>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</si>
  <si>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</si>
  <si>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</si>
  <si>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</si>
  <si>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</si>
  <si>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</si>
  <si>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</si>
  <si>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</si>
  <si>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</si>
  <si>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</si>
  <si>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</si>
  <si>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</si>
  <si>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</si>
  <si>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</si>
  <si>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</si>
  <si>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</si>
  <si>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</si>
  <si>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</si>
  <si>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</si>
  <si>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</si>
  <si>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</si>
  <si>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</si>
  <si>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</si>
  <si>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</si>
  <si>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</si>
  <si>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</si>
  <si>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</si>
  <si>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</si>
  <si>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</si>
  <si>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</si>
  <si>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</si>
  <si>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</si>
  <si>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</si>
  <si>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</si>
  <si>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</si>
  <si>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</si>
  <si>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</si>
  <si>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</si>
  <si>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</si>
  <si>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</si>
  <si>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</si>
  <si>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</si>
  <si>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</si>
  <si>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</si>
  <si>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</si>
  <si>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</si>
  <si>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</si>
  <si>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</si>
  <si>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</si>
  <si>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</si>
  <si>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</si>
  <si>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</si>
  <si>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</si>
  <si>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</si>
  <si>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</si>
  <si>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</si>
  <si>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</si>
  <si>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</si>
  <si>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</si>
  <si>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</si>
  <si>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</si>
  <si>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</si>
  <si>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</si>
  <si>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</si>
  <si>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</si>
  <si>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</si>
  <si>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</si>
  <si>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</si>
  <si>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</si>
  <si>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</si>
  <si>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</si>
  <si>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</si>
  <si>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</si>
  <si>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</si>
  <si>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</si>
  <si>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</si>
  <si>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</si>
  <si>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</si>
  <si>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</si>
  <si>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</si>
  <si>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</si>
  <si>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</si>
  <si>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</si>
  <si>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</si>
  <si>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</si>
  <si>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</si>
  <si>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</si>
  <si>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</si>
  <si>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</si>
  <si>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</si>
  <si>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</si>
  <si>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</si>
  <si>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</si>
  <si>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</si>
  <si>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</si>
  <si>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</si>
  <si>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</si>
  <si>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</si>
  <si>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</si>
  <si>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</si>
  <si>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</si>
  <si>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</si>
  <si>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</si>
  <si>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</si>
  <si>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</si>
  <si>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</si>
  <si>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</si>
  <si>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</si>
  <si>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</si>
  <si>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</si>
  <si>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</si>
  <si>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</si>
  <si>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</si>
  <si>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</si>
  <si>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</si>
  <si>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</si>
  <si>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</si>
  <si>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</si>
  <si>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</si>
  <si>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</si>
  <si>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</si>
  <si>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</si>
  <si>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</si>
  <si>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</si>
  <si>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</si>
  <si>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</si>
  <si>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</si>
  <si>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</si>
  <si>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</si>
  <si>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</si>
  <si>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</si>
  <si>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</si>
  <si>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</si>
  <si>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</si>
  <si>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</si>
  <si>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島根県江津市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</si>
  <si>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</si>
  <si>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</si>
  <si>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</si>
  <si>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</si>
  <si>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</si>
  <si>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</si>
  <si>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</si>
  <si>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</si>
  <si>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</si>
  <si>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</si>
  <si>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</si>
  <si>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</si>
  <si>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</si>
  <si>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</si>
  <si>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</si>
  <si>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</si>
  <si>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</si>
  <si>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</si>
  <si>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</si>
  <si>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</si>
  <si>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</si>
  <si>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</si>
  <si>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</si>
  <si>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</si>
  <si>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</si>
  <si>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</si>
  <si>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</si>
  <si>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</si>
  <si>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</si>
  <si>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</si>
  <si>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</si>
  <si>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</si>
  <si>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</si>
  <si>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</si>
  <si>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</si>
  <si>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</si>
  <si>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t>
    <phoneticPr fontId="5"/>
  </si>
  <si>
    <t>法適用企業</t>
    <phoneticPr fontId="5"/>
  </si>
  <si>
    <t>簡易水道事業</t>
    <phoneticPr fontId="5"/>
  </si>
  <si>
    <t>法非適用企業</t>
    <phoneticPr fontId="5"/>
  </si>
  <si>
    <t>公共下水道事業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</si>
  <si>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</si>
  <si>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</si>
  <si>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</si>
  <si>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</si>
  <si>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</si>
  <si>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</si>
  <si>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</si>
  <si>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</si>
  <si>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</si>
  <si>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</si>
  <si>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</si>
  <si>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</si>
  <si>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</si>
  <si>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</si>
  <si>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</si>
  <si>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</si>
  <si>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</si>
  <si>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</si>
  <si>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</si>
  <si>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</si>
  <si>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</si>
  <si>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</si>
  <si>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</si>
  <si>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</si>
  <si>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</si>
  <si>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</si>
  <si>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</si>
  <si>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</si>
  <si>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</si>
  <si>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</si>
  <si>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</si>
  <si>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</si>
  <si>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</si>
  <si>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</si>
  <si>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</si>
  <si>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</si>
  <si>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</si>
  <si>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</si>
  <si>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</si>
  <si>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</si>
  <si>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</si>
  <si>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</si>
  <si>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</si>
  <si>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</si>
  <si>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</si>
  <si>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</si>
  <si>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</si>
  <si>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</si>
  <si>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</si>
  <si>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</si>
  <si>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</si>
  <si>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</si>
  <si>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</si>
  <si>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</si>
  <si>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</si>
  <si>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</si>
  <si>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</si>
  <si>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</si>
  <si>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</si>
  <si>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</si>
  <si>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</si>
  <si>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</si>
  <si>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</si>
  <si>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</si>
  <si>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</si>
  <si>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</si>
  <si>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</si>
  <si>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</si>
  <si>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</si>
  <si>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</si>
  <si>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</si>
  <si>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</si>
  <si>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</si>
  <si>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</si>
  <si>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</si>
  <si>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</si>
  <si>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</si>
  <si>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</si>
  <si>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</si>
  <si>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</si>
  <si>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</si>
  <si>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</si>
  <si>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</si>
  <si>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</si>
  <si>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</si>
  <si>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</si>
  <si>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</si>
  <si>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</si>
  <si>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</si>
  <si>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</si>
  <si>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</si>
  <si>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</si>
  <si>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</si>
  <si>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</si>
  <si>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</si>
  <si>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</si>
  <si>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</si>
  <si>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</si>
  <si>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</si>
  <si>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</si>
  <si>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</si>
  <si>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</si>
  <si>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</si>
  <si>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</si>
  <si>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</si>
  <si>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</si>
  <si>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</si>
  <si>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</si>
  <si>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</si>
  <si>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</si>
  <si>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</si>
  <si>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</si>
  <si>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</si>
  <si>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</si>
  <si>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</si>
  <si>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</si>
  <si>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</si>
  <si>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</si>
  <si>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</si>
  <si>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</si>
  <si>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</si>
  <si>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</si>
  <si>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</si>
  <si>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</si>
  <si>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</si>
  <si>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</si>
  <si>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</si>
  <si>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</si>
  <si>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</si>
  <si>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</si>
  <si>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</si>
  <si>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</si>
  <si>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</si>
  <si>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0.38</t>
  </si>
  <si>
    <t>一般会計</t>
  </si>
  <si>
    <t>水道事業</t>
  </si>
  <si>
    <t>農業集落排水事業</t>
  </si>
  <si>
    <t>公共下水道事業</t>
  </si>
  <si>
    <t>国民健康保険事業特別会計</t>
  </si>
  <si>
    <t>後期高齢者医療事業特別会計</t>
  </si>
  <si>
    <t>簡易水道事業</t>
  </si>
  <si>
    <t>国民健康保険診療所事業特別会計</t>
  </si>
  <si>
    <t>その他会計（赤字）</t>
  </si>
  <si>
    <t>その他会計（黒字）</t>
  </si>
  <si>
    <t>江津邑智消防組合</t>
    <rPh sb="0" eb="2">
      <t>ゴウツ</t>
    </rPh>
    <rPh sb="2" eb="4">
      <t>オオチ</t>
    </rPh>
    <rPh sb="4" eb="6">
      <t>ショウボウ</t>
    </rPh>
    <rPh sb="6" eb="8">
      <t>クミアイ</t>
    </rPh>
    <phoneticPr fontId="24"/>
  </si>
  <si>
    <t>浜田市江津市旧有福村有財産共同管理組合</t>
  </si>
  <si>
    <t>島根県市町村総合事務組合（普通会計）</t>
  </si>
  <si>
    <t>浜田広域行政組合(普通会計）</t>
  </si>
  <si>
    <t>　〃　　　(介護保険特別会計）</t>
  </si>
  <si>
    <t>島根県後期高齢者医療広域連合（普通会計）</t>
    <rPh sb="15" eb="17">
      <t>フツウ</t>
    </rPh>
    <phoneticPr fontId="24"/>
  </si>
  <si>
    <t>　〃（後期高齢者医療特別会計）</t>
  </si>
  <si>
    <t>江津市土地開発公社</t>
  </si>
  <si>
    <t>株式会社　風の国</t>
  </si>
  <si>
    <t>ふるさと支援センターめぐみ</t>
  </si>
  <si>
    <t>江津市教育文化財団</t>
  </si>
  <si>
    <t>島根県石央地区地場産業振興センター</t>
  </si>
  <si>
    <t>○</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</si>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</sst>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111883</c:v>
                </c:pt>
                <c:pt idx="1">
                  <c:v>104206</c:v>
                </c:pt>
                <c:pt idx="2">
                  <c:v>48117</c:v>
                </c:pt>
                <c:pt idx="3">
                  <c:v>79777</c:v>
                </c:pt>
                <c:pt idx="4">
                  <c:v>117046</c:v>
                </c:pt>
              </c:numCache>
            </c:numRef>
          </c:val>
          <c:smooth val="0"/>
        </c:ser>
        <c:dLbls>
          <c:showLegendKey val="0"/>
          <c:showVal val="0"/>
          <c:showCatName val="0"/>
          <c:showSerName val="0"/>
          <c:showPercent val="0"/>
          <c:showBubbleSize val="0"/>
        </c:dLbls>
        <c:marker val="1"/>
        <c:smooth val="0"/>
        <c:axId val="201372600"/>
        <c:axId val="201373496"/>
      </c:lineChart>
      <c:catAx>
        <c:axId val="201372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373496"/>
        <c:crosses val="autoZero"/>
        <c:auto val="1"/>
        <c:lblAlgn val="ctr"/>
        <c:lblOffset val="100"/>
        <c:tickLblSkip val="1"/>
        <c:tickMarkSkip val="1"/>
        <c:noMultiLvlLbl val="0"/>
      </c:catAx>
      <c:valAx>
        <c:axId val="2013734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372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3.28</c:v>
                </c:pt>
                <c:pt idx="1">
                  <c:v>2.52</c:v>
                </c:pt>
                <c:pt idx="2">
                  <c:v>2.3199999999999998</c:v>
                </c:pt>
                <c:pt idx="3">
                  <c:v>3.3</c:v>
                </c:pt>
                <c:pt idx="4">
                  <c:v>5.89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6.86</c:v>
                </c:pt>
                <c:pt idx="1">
                  <c:v>7.3</c:v>
                </c:pt>
                <c:pt idx="2">
                  <c:v>7.36</c:v>
                </c:pt>
                <c:pt idx="3">
                  <c:v>7.24</c:v>
                </c:pt>
                <c:pt idx="4">
                  <c:v>7.26</c:v>
                </c:pt>
              </c:numCache>
            </c:numRef>
          </c:val>
        </c:ser>
        <c:dLbls>
          <c:showLegendKey val="0"/>
          <c:showVal val="0"/>
          <c:showCatName val="0"/>
          <c:showSerName val="0"/>
          <c:showPercent val="0"/>
          <c:showBubbleSize val="0"/>
        </c:dLbls>
        <c:gapWidth val="250"/>
        <c:overlap val="100"/>
        <c:axId val="202546744"/>
        <c:axId val="201578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1.32</c:v>
                </c:pt>
                <c:pt idx="1">
                  <c:v>-0.38</c:v>
                </c:pt>
                <c:pt idx="2">
                  <c:v>2.52</c:v>
                </c:pt>
                <c:pt idx="3">
                  <c:v>1.02</c:v>
                </c:pt>
                <c:pt idx="4">
                  <c:v>2.71</c:v>
                </c:pt>
              </c:numCache>
            </c:numRef>
          </c:val>
          <c:smooth val="0"/>
        </c:ser>
        <c:dLbls>
          <c:showLegendKey val="0"/>
          <c:showVal val="0"/>
          <c:showCatName val="0"/>
          <c:showSerName val="0"/>
          <c:showPercent val="0"/>
          <c:showBubbleSize val="0"/>
        </c:dLbls>
        <c:marker val="1"/>
        <c:smooth val="0"/>
        <c:axId val="202546744"/>
        <c:axId val="201578224"/>
      </c:lineChart>
      <c:catAx>
        <c:axId val="20254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578224"/>
        <c:crosses val="autoZero"/>
        <c:auto val="1"/>
        <c:lblAlgn val="ctr"/>
        <c:lblOffset val="100"/>
        <c:tickLblSkip val="1"/>
        <c:tickMarkSkip val="1"/>
        <c:noMultiLvlLbl val="0"/>
      </c:catAx>
      <c:valAx>
        <c:axId val="20157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546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0.05</c:v>
                </c:pt>
                <c:pt idx="4">
                  <c:v>#N/A</c:v>
                </c:pt>
                <c:pt idx="5">
                  <c:v>0</c:v>
                </c:pt>
                <c:pt idx="6">
                  <c:v>#N/A</c:v>
                </c:pt>
                <c:pt idx="7">
                  <c:v>0</c:v>
                </c:pt>
                <c:pt idx="8">
                  <c:v>#N/A</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1.65</c:v>
                </c:pt>
                <c:pt idx="6">
                  <c:v>#N/A</c:v>
                </c:pt>
                <c:pt idx="7">
                  <c:v>0.01</c:v>
                </c:pt>
                <c:pt idx="8">
                  <c:v>#N/A</c:v>
                </c:pt>
                <c:pt idx="9">
                  <c:v>0.01</c:v>
                </c:pt>
              </c:numCache>
            </c:numRef>
          </c:val>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c:v>
                </c:pt>
                <c:pt idx="4">
                  <c:v>#N/A</c:v>
                </c:pt>
                <c:pt idx="5">
                  <c:v>0.03</c:v>
                </c:pt>
                <c:pt idx="6">
                  <c:v>#N/A</c:v>
                </c:pt>
                <c:pt idx="7">
                  <c:v>0.08</c:v>
                </c:pt>
                <c:pt idx="8">
                  <c:v>#N/A</c:v>
                </c:pt>
                <c:pt idx="9">
                  <c:v>0.05</c:v>
                </c:pt>
              </c:numCache>
            </c:numRef>
          </c:val>
        </c:ser>
        <c:ser>
          <c:idx val="7"/>
          <c:order val="7"/>
          <c:tx>
            <c:strRef>
              <c:f>データシート!$A$34</c:f>
              <c:strCache>
                <c:ptCount val="1"/>
                <c:pt idx="0">
                  <c:v>農業集落排水事業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4.67</c:v>
                </c:pt>
                <c:pt idx="2">
                  <c:v>#N/A</c:v>
                </c:pt>
                <c:pt idx="3">
                  <c:v>4.9400000000000004</c:v>
                </c:pt>
                <c:pt idx="4">
                  <c:v>#N/A</c:v>
                </c:pt>
                <c:pt idx="5">
                  <c:v>5.0599999999999996</c:v>
                </c:pt>
                <c:pt idx="6">
                  <c:v>#N/A</c:v>
                </c:pt>
                <c:pt idx="7">
                  <c:v>4.76</c:v>
                </c:pt>
                <c:pt idx="8">
                  <c:v>#N/A</c:v>
                </c:pt>
                <c:pt idx="9">
                  <c:v>3.23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3.28</c:v>
                </c:pt>
                <c:pt idx="2">
                  <c:v>#N/A</c:v>
                </c:pt>
                <c:pt idx="3">
                  <c:v>2.5099999999999998</c:v>
                </c:pt>
                <c:pt idx="4">
                  <c:v>#N/A</c:v>
                </c:pt>
                <c:pt idx="5">
                  <c:v>2.31</c:v>
                </c:pt>
                <c:pt idx="6">
                  <c:v>#N/A</c:v>
                </c:pt>
                <c:pt idx="7">
                  <c:v>3.29</c:v>
                </c:pt>
                <c:pt idx="8">
                  <c:v>#N/A</c:v>
                </c:pt>
                <c:pt idx="9">
                  <c:v>5.89</c:v>
                </c:pt>
              </c:numCache>
            </c:numRef>
          </c:val>
        </c:ser>
        <c:dLbls>
          <c:showLegendKey val="0"/>
          <c:showVal val="0"/>
          <c:showCatName val="0"/>
          <c:showSerName val="0"/>
          <c:showPercent val="0"/>
          <c:showBubbleSize val="0"/>
        </c:dLbls>
        <c:gapWidth val="150"/>
        <c:overlap val="100"/>
        <c:axId val="200751968"/>
        <c:axId val="99603512"/>
      </c:barChart>
      <c:catAx>
        <c:axId val="20075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603512"/>
        <c:crosses val="autoZero"/>
        <c:auto val="1"/>
        <c:lblAlgn val="ctr"/>
        <c:lblOffset val="100"/>
        <c:tickLblSkip val="1"/>
        <c:tickMarkSkip val="1"/>
        <c:noMultiLvlLbl val="0"/>
      </c:catAx>
      <c:valAx>
        <c:axId val="99603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75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1636</c:v>
                </c:pt>
                <c:pt idx="5">
                  <c:v>1688</c:v>
                </c:pt>
                <c:pt idx="8">
                  <c:v>1690</c:v>
                </c:pt>
                <c:pt idx="11">
                  <c:v>1761</c:v>
                </c:pt>
                <c:pt idx="14">
                  <c:v>1823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63</c:v>
                </c:pt>
                <c:pt idx="3">
                  <c:v>54</c:v>
                </c:pt>
                <c:pt idx="6">
                  <c:v>71</c:v>
                </c:pt>
                <c:pt idx="9">
                  <c:v>62</c:v>
                </c:pt>
                <c:pt idx="12">
                  <c:v>107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102</c:v>
                </c:pt>
                <c:pt idx="3">
                  <c:v>102</c:v>
                </c:pt>
                <c:pt idx="6">
                  <c:v>99</c:v>
                </c:pt>
                <c:pt idx="9">
                  <c:v>94</c:v>
                </c:pt>
                <c:pt idx="12">
                  <c:v>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393</c:v>
                </c:pt>
                <c:pt idx="3">
                  <c:v>430</c:v>
                </c:pt>
                <c:pt idx="6">
                  <c:v>440</c:v>
                </c:pt>
                <c:pt idx="9">
                  <c:v>463</c:v>
                </c:pt>
                <c:pt idx="12">
                  <c:v>459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2265</c:v>
                </c:pt>
                <c:pt idx="3">
                  <c:v>2266</c:v>
                </c:pt>
                <c:pt idx="6">
                  <c:v>2211</c:v>
                </c:pt>
                <c:pt idx="9">
                  <c:v>2192</c:v>
                </c:pt>
                <c:pt idx="12">
                  <c:v>2130</c:v>
                </c:pt>
              </c:numCache>
            </c:numRef>
          </c:val>
        </c:ser>
        <c:dLbls>
          <c:showLegendKey val="0"/>
          <c:showVal val="0"/>
          <c:showCatName val="0"/>
          <c:showSerName val="0"/>
          <c:showPercent val="0"/>
          <c:showBubbleSize val="0"/>
        </c:dLbls>
        <c:gapWidth val="100"/>
        <c:overlap val="100"/>
        <c:axId val="201159416"/>
        <c:axId val="20115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1188</c:v>
                </c:pt>
                <c:pt idx="2">
                  <c:v>#N/A</c:v>
                </c:pt>
                <c:pt idx="3">
                  <c:v>#N/A</c:v>
                </c:pt>
                <c:pt idx="4">
                  <c:v>1164</c:v>
                </c:pt>
                <c:pt idx="5">
                  <c:v>#N/A</c:v>
                </c:pt>
                <c:pt idx="6">
                  <c:v>#N/A</c:v>
                </c:pt>
                <c:pt idx="7">
                  <c:v>1131</c:v>
                </c:pt>
                <c:pt idx="8">
                  <c:v>#N/A</c:v>
                </c:pt>
                <c:pt idx="9">
                  <c:v>#N/A</c:v>
                </c:pt>
                <c:pt idx="10">
                  <c:v>1050</c:v>
                </c:pt>
                <c:pt idx="11">
                  <c:v>#N/A</c:v>
                </c:pt>
                <c:pt idx="12">
                  <c:v>#N/A</c:v>
                </c:pt>
                <c:pt idx="13">
                  <c:v>969</c:v>
                </c:pt>
                <c:pt idx="14">
                  <c:v>#N/A</c:v>
                </c:pt>
              </c:numCache>
            </c:numRef>
          </c:val>
          <c:smooth val="0"/>
        </c:ser>
        <c:dLbls>
          <c:showLegendKey val="0"/>
          <c:showVal val="0"/>
          <c:showCatName val="0"/>
          <c:showSerName val="0"/>
          <c:showPercent val="0"/>
          <c:showBubbleSize val="0"/>
        </c:dLbls>
        <c:marker val="1"/>
        <c:smooth val="0"/>
        <c:axId val="201159416"/>
        <c:axId val="201159024"/>
      </c:lineChart>
      <c:catAx>
        <c:axId val="20115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159024"/>
        <c:crosses val="autoZero"/>
        <c:auto val="1"/>
        <c:lblAlgn val="ctr"/>
        <c:lblOffset val="100"/>
        <c:tickLblSkip val="1"/>
        <c:tickMarkSkip val="1"/>
        <c:noMultiLvlLbl val="0"/>
      </c:catAx>
      <c:valAx>
        <c:axId val="20115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15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16800</c:v>
                </c:pt>
                <c:pt idx="5">
                  <c:v>17630</c:v>
                </c:pt>
                <c:pt idx="8">
                  <c:v>17727</c:v>
                </c:pt>
                <c:pt idx="11">
                  <c:v>17806</c:v>
                </c:pt>
                <c:pt idx="14">
                  <c:v>18625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1084</c:v>
                </c:pt>
                <c:pt idx="5">
                  <c:v>2068</c:v>
                </c:pt>
                <c:pt idx="8">
                  <c:v>2034</c:v>
                </c:pt>
                <c:pt idx="11">
                  <c:v>2151</c:v>
                </c:pt>
                <c:pt idx="14">
                  <c:v>1989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2476</c:v>
                </c:pt>
                <c:pt idx="5">
                  <c:v>2641</c:v>
                </c:pt>
                <c:pt idx="8">
                  <c:v>2652</c:v>
                </c:pt>
                <c:pt idx="11">
                  <c:v>2827</c:v>
                </c:pt>
                <c:pt idx="14">
                  <c:v>3277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67</c:v>
                </c:pt>
                <c:pt idx="3">
                  <c:v>67</c:v>
                </c:pt>
                <c:pt idx="6">
                  <c:v>28</c:v>
                </c:pt>
                <c:pt idx="9">
                  <c:v>21</c:v>
                </c:pt>
                <c:pt idx="12">
                  <c:v>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3495</c:v>
                </c:pt>
                <c:pt idx="3">
                  <c:v>3427</c:v>
                </c:pt>
                <c:pt idx="6">
                  <c:v>3427</c:v>
                </c:pt>
                <c:pt idx="9">
                  <c:v>3405</c:v>
                </c:pt>
                <c:pt idx="12">
                  <c:v>3194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894</c:v>
                </c:pt>
                <c:pt idx="3">
                  <c:v>806</c:v>
                </c:pt>
                <c:pt idx="6">
                  <c:v>839</c:v>
                </c:pt>
                <c:pt idx="9">
                  <c:v>974</c:v>
                </c:pt>
                <c:pt idx="12">
                  <c:v>989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6355</c:v>
                </c:pt>
                <c:pt idx="3">
                  <c:v>6830</c:v>
                </c:pt>
                <c:pt idx="6">
                  <c:v>7142</c:v>
                </c:pt>
                <c:pt idx="9">
                  <c:v>7308</c:v>
                </c:pt>
                <c:pt idx="12">
                  <c:v>7312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2169</c:v>
                </c:pt>
                <c:pt idx="3">
                  <c:v>1629</c:v>
                </c:pt>
                <c:pt idx="6">
                  <c:v>1565</c:v>
                </c:pt>
                <c:pt idx="9">
                  <c:v>1489</c:v>
                </c:pt>
                <c:pt idx="12">
                  <c:v>643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20470</c:v>
                </c:pt>
                <c:pt idx="3">
                  <c:v>21663</c:v>
                </c:pt>
                <c:pt idx="6">
                  <c:v>21039</c:v>
                </c:pt>
                <c:pt idx="9">
                  <c:v>21277</c:v>
                </c:pt>
                <c:pt idx="12">
                  <c:v>22277</c:v>
                </c:pt>
              </c:numCache>
            </c:numRef>
          </c:val>
        </c:ser>
        <c:dLbls>
          <c:showLegendKey val="0"/>
          <c:showVal val="0"/>
          <c:showCatName val="0"/>
          <c:showSerName val="0"/>
          <c:showPercent val="0"/>
          <c:showBubbleSize val="0"/>
        </c:dLbls>
        <c:gapWidth val="100"/>
        <c:overlap val="100"/>
        <c:axId val="201160200"/>
        <c:axId val="201160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13089</c:v>
                </c:pt>
                <c:pt idx="2">
                  <c:v>#N/A</c:v>
                </c:pt>
                <c:pt idx="3">
                  <c:v>#N/A</c:v>
                </c:pt>
                <c:pt idx="4">
                  <c:v>12083</c:v>
                </c:pt>
                <c:pt idx="5">
                  <c:v>#N/A</c:v>
                </c:pt>
                <c:pt idx="6">
                  <c:v>#N/A</c:v>
                </c:pt>
                <c:pt idx="7">
                  <c:v>11628</c:v>
                </c:pt>
                <c:pt idx="8">
                  <c:v>#N/A</c:v>
                </c:pt>
                <c:pt idx="9">
                  <c:v>#N/A</c:v>
                </c:pt>
                <c:pt idx="10">
                  <c:v>11690</c:v>
                </c:pt>
                <c:pt idx="11">
                  <c:v>#N/A</c:v>
                </c:pt>
                <c:pt idx="12">
                  <c:v>#N/A</c:v>
                </c:pt>
                <c:pt idx="13">
                  <c:v>10564</c:v>
                </c:pt>
                <c:pt idx="14">
                  <c:v>#N/A</c:v>
                </c:pt>
              </c:numCache>
            </c:numRef>
          </c:val>
          <c:smooth val="0"/>
        </c:ser>
        <c:dLbls>
          <c:showLegendKey val="0"/>
          <c:showVal val="0"/>
          <c:showCatName val="0"/>
          <c:showSerName val="0"/>
          <c:showPercent val="0"/>
          <c:showBubbleSize val="0"/>
        </c:dLbls>
        <c:marker val="1"/>
        <c:smooth val="0"/>
        <c:axId val="201160200"/>
        <c:axId val="201160984"/>
      </c:lineChart>
      <c:catAx>
        <c:axId val="20116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160984"/>
        <c:crosses val="autoZero"/>
        <c:auto val="1"/>
        <c:lblAlgn val="ctr"/>
        <c:lblOffset val="100"/>
        <c:tickLblSkip val="1"/>
        <c:tickMarkSkip val="1"/>
        <c:noMultiLvlLbl val="0"/>
      </c:catAx>
      <c:valAx>
        <c:axId val="20116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16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25,044
24,778
268.24
18,560,263
17,770,201
514,694
8,735,976
22,277,085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人口減少が進み、高齢化率も高い（H22国調33.2%）本市においては、社会福祉費や高齢者保健福祉費等の需要が逓増する一方で、地場基幹産業の回復も厳しい状況にあり、類似団体平均を下回る傾向にある。</a:t>
          </a:r>
          <a:endParaRPr lang="ja-JP" altLang="ja-JP" sz="1400">
            <a:effectLst/>
          </a:endParaRPr>
        </a:p>
        <a:p>
          <a:pPr rtl="0"/>
          <a:r>
            <a:rPr lang="ja-JP" altLang="ja-JP" sz="1100" b="0" i="0" baseline="0">
              <a:solidFill>
                <a:schemeClr val="dk1"/>
              </a:solidFill>
              <a:effectLst/>
              <a:latin typeface="+mn-lt"/>
              <a:ea typeface="+mn-ea"/>
              <a:cs typeface="+mn-cs"/>
            </a:rPr>
            <a:t>　地場産業の振興、</a:t>
          </a:r>
          <a:r>
            <a:rPr lang="ja-JP" altLang="en-US" sz="1100" b="0" i="0" baseline="0">
              <a:solidFill>
                <a:schemeClr val="dk1"/>
              </a:solidFill>
              <a:effectLst/>
              <a:latin typeface="+mn-lt"/>
              <a:ea typeface="+mn-ea"/>
              <a:cs typeface="+mn-cs"/>
            </a:rPr>
            <a:t>人口減少</a:t>
          </a:r>
          <a:r>
            <a:rPr lang="ja-JP" altLang="ja-JP" sz="1100" b="0" i="0" baseline="0">
              <a:solidFill>
                <a:schemeClr val="dk1"/>
              </a:solidFill>
              <a:effectLst/>
              <a:latin typeface="+mn-lt"/>
              <a:ea typeface="+mn-ea"/>
              <a:cs typeface="+mn-cs"/>
            </a:rPr>
            <a:t>対策</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を進めることにより、財政基盤の強化を図るとともに、徴収強化の取り組み等健全な財政運営に努めていく。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7" name="直線コネクタ 66"/>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3" name="直線コネクタ 72"/>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6" name="直線コネクタ 75"/>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6" name="円/楕円 85"/>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7"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4" name="円/楕円 93"/>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5" name="テキスト ボックス 94"/>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年度は、分母となる経常一般財源</a:t>
          </a:r>
          <a:r>
            <a:rPr lang="ja-JP" altLang="en-US" sz="1100" b="0" i="0" baseline="0">
              <a:solidFill>
                <a:schemeClr val="dk1"/>
              </a:solidFill>
              <a:effectLst/>
              <a:latin typeface="+mn-lt"/>
              <a:ea typeface="+mn-ea"/>
              <a:cs typeface="+mn-cs"/>
            </a:rPr>
            <a:t>等が</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、地方消費税交付金</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や市税の収納率のアップにより約１</a:t>
          </a:r>
          <a:r>
            <a:rPr lang="ja-JP" altLang="ja-JP" sz="1100" b="0" i="0" baseline="0">
              <a:solidFill>
                <a:schemeClr val="dk1"/>
              </a:solidFill>
              <a:effectLst/>
              <a:latin typeface="+mn-lt"/>
              <a:ea typeface="+mn-ea"/>
              <a:cs typeface="+mn-cs"/>
            </a:rPr>
            <a:t>億円増額</a:t>
          </a:r>
          <a:r>
            <a:rPr lang="ja-JP" altLang="en-US" sz="1100" b="0" i="0" baseline="0">
              <a:solidFill>
                <a:schemeClr val="dk1"/>
              </a:solidFill>
              <a:effectLst/>
              <a:latin typeface="+mn-lt"/>
              <a:ea typeface="+mn-ea"/>
              <a:cs typeface="+mn-cs"/>
            </a:rPr>
            <a:t>したものの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分子の</a:t>
          </a:r>
          <a:r>
            <a:rPr lang="ja-JP" altLang="ja-JP" sz="1100" b="0" i="0" baseline="0">
              <a:solidFill>
                <a:schemeClr val="dk1"/>
              </a:solidFill>
              <a:effectLst/>
              <a:latin typeface="+mn-lt"/>
              <a:ea typeface="+mn-ea"/>
              <a:cs typeface="+mn-cs"/>
            </a:rPr>
            <a:t>経常</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充当</a:t>
          </a:r>
          <a:r>
            <a:rPr lang="ja-JP" altLang="en-US" sz="1100" b="0" i="0" baseline="0">
              <a:solidFill>
                <a:schemeClr val="dk1"/>
              </a:solidFill>
              <a:effectLst/>
              <a:latin typeface="+mn-lt"/>
              <a:ea typeface="+mn-ea"/>
              <a:cs typeface="+mn-cs"/>
            </a:rPr>
            <a:t>一般財源等も扶助費や他会計の繰出金の増により、１．５億円の増額となり、</a:t>
          </a:r>
          <a:r>
            <a:rPr lang="ja-JP" altLang="ja-JP" sz="1100" b="0" i="0" baseline="0">
              <a:solidFill>
                <a:schemeClr val="dk1"/>
              </a:solidFill>
              <a:effectLst/>
              <a:latin typeface="+mn-lt"/>
              <a:ea typeface="+mn-ea"/>
              <a:cs typeface="+mn-cs"/>
            </a:rPr>
            <a:t>前年度に対し</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近年、類似団体の平均を下回っている主な要因としては、下水道事業特別会計</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への繰出金が伸びていることが挙げられる。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扶助費等の伸びを補えるほどの</a:t>
          </a:r>
          <a:r>
            <a:rPr lang="ja-JP" altLang="ja-JP" sz="1100" b="0" i="0" baseline="0">
              <a:solidFill>
                <a:schemeClr val="dk1"/>
              </a:solidFill>
              <a:effectLst/>
              <a:latin typeface="+mn-lt"/>
              <a:ea typeface="+mn-ea"/>
              <a:cs typeface="+mn-cs"/>
            </a:rPr>
            <a:t>税収等経常収入の伸びが見込めない中、下水道整備計画の見直しや歳出全般の削減により、数値の改善を図る必要がある。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94343</xdr:rowOff>
    </xdr:from>
    <xdr:to>
      <xdr:col>7</xdr:col>
      <xdr:colOff>152400</xdr:colOff>
      <xdr:row>60</xdr:row>
      <xdr:rowOff>115026</xdr:rowOff>
    </xdr:to>
    <xdr:cxnSp macro="">
      <xdr:nvCxnSpPr>
        <xdr:cNvPr id="132" name="直線コネクタ 131"/>
        <xdr:cNvCxnSpPr/>
      </xdr:nvCxnSpPr>
      <xdr:spPr>
        <a:xfrm>
          <a:off x="4114800" y="103813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94343</xdr:rowOff>
    </xdr:from>
    <xdr:to>
      <xdr:col>6</xdr:col>
      <xdr:colOff>0</xdr:colOff>
      <xdr:row>61</xdr:row>
      <xdr:rowOff>40096</xdr:rowOff>
    </xdr:to>
    <xdr:cxnSp macro="">
      <xdr:nvCxnSpPr>
        <xdr:cNvPr id="135" name="直線コネクタ 134"/>
        <xdr:cNvCxnSpPr/>
      </xdr:nvCxnSpPr>
      <xdr:spPr>
        <a:xfrm flipV="1">
          <a:off x="3225800" y="1038134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128815</xdr:rowOff>
    </xdr:from>
    <xdr:to>
      <xdr:col>4</xdr:col>
      <xdr:colOff>482600</xdr:colOff>
      <xdr:row>61</xdr:row>
      <xdr:rowOff>40096</xdr:rowOff>
    </xdr:to>
    <xdr:cxnSp macro="">
      <xdr:nvCxnSpPr>
        <xdr:cNvPr id="138" name="直線コネクタ 137"/>
        <xdr:cNvCxnSpPr/>
      </xdr:nvCxnSpPr>
      <xdr:spPr>
        <a:xfrm>
          <a:off x="2336800" y="1041581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128815</xdr:rowOff>
    </xdr:to>
    <xdr:cxnSp macro="">
      <xdr:nvCxnSpPr>
        <xdr:cNvPr id="141" name="直線コネクタ 140"/>
        <xdr:cNvCxnSpPr/>
      </xdr:nvCxnSpPr>
      <xdr:spPr>
        <a:xfrm>
          <a:off x="1447800" y="103847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64226</xdr:rowOff>
    </xdr:from>
    <xdr:to>
      <xdr:col>7</xdr:col>
      <xdr:colOff>203200</xdr:colOff>
      <xdr:row>60</xdr:row>
      <xdr:rowOff>165826</xdr:rowOff>
    </xdr:to>
    <xdr:sp macro="" textlink="">
      <xdr:nvSpPr>
        <xdr:cNvPr id="151" name="円/楕円 150"/>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36303</xdr:rowOff>
    </xdr:from>
    <xdr:ext cx="762000" cy="259045"/>
    <xdr:sp macro="" textlink="">
      <xdr:nvSpPr>
        <xdr:cNvPr id="152" name="財政構造の弾力性該当値テキスト"/>
        <xdr:cNvSpPr txBox="1"/>
      </xdr:nvSpPr>
      <xdr:spPr>
        <a:xfrm>
          <a:off x="5041900" y="10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43543</xdr:rowOff>
    </xdr:from>
    <xdr:to>
      <xdr:col>6</xdr:col>
      <xdr:colOff>50800</xdr:colOff>
      <xdr:row>60</xdr:row>
      <xdr:rowOff>145143</xdr:rowOff>
    </xdr:to>
    <xdr:sp macro="" textlink="">
      <xdr:nvSpPr>
        <xdr:cNvPr id="153" name="円/楕円 152"/>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129920</xdr:rowOff>
    </xdr:from>
    <xdr:ext cx="736600" cy="259045"/>
    <xdr:sp macro="" textlink="">
      <xdr:nvSpPr>
        <xdr:cNvPr id="154" name="テキスト ボックス 153"/>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160746</xdr:rowOff>
    </xdr:from>
    <xdr:to>
      <xdr:col>4</xdr:col>
      <xdr:colOff>533400</xdr:colOff>
      <xdr:row>61</xdr:row>
      <xdr:rowOff>90896</xdr:rowOff>
    </xdr:to>
    <xdr:sp macro="" textlink="">
      <xdr:nvSpPr>
        <xdr:cNvPr id="155" name="円/楕円 154"/>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75673</xdr:rowOff>
    </xdr:from>
    <xdr:ext cx="762000" cy="259045"/>
    <xdr:sp macro="" textlink="">
      <xdr:nvSpPr>
        <xdr:cNvPr id="156" name="テキスト ボックス 155"/>
        <xdr:cNvSpPr txBox="1"/>
      </xdr:nvSpPr>
      <xdr:spPr>
        <a:xfrm>
          <a:off x="2844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78015</xdr:rowOff>
    </xdr:from>
    <xdr:to>
      <xdr:col>3</xdr:col>
      <xdr:colOff>330200</xdr:colOff>
      <xdr:row>61</xdr:row>
      <xdr:rowOff>8165</xdr:rowOff>
    </xdr:to>
    <xdr:sp macro="" textlink="">
      <xdr:nvSpPr>
        <xdr:cNvPr id="157" name="円/楕円 156"/>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164392</xdr:rowOff>
    </xdr:from>
    <xdr:ext cx="762000" cy="259045"/>
    <xdr:sp macro="" textlink="">
      <xdr:nvSpPr>
        <xdr:cNvPr id="158" name="テキスト ボックス 157"/>
        <xdr:cNvSpPr txBox="1"/>
      </xdr:nvSpPr>
      <xdr:spPr>
        <a:xfrm>
          <a:off x="1955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9" name="円/楕円 158"/>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133367</xdr:rowOff>
    </xdr:from>
    <xdr:ext cx="762000" cy="259045"/>
    <xdr:sp macro="" textlink="">
      <xdr:nvSpPr>
        <xdr:cNvPr id="160" name="テキスト ボックス 159"/>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[157,858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類似団体に対しては、一人当たり経費が高い状況が続いているが、徐々に近づきつつある。</a:t>
          </a:r>
          <a:endParaRPr lang="ja-JP" altLang="ja-JP" sz="1400">
            <a:effectLst/>
          </a:endParaRPr>
        </a:p>
        <a:p>
          <a:pPr rtl="0"/>
          <a:r>
            <a:rPr lang="ja-JP" altLang="ja-JP" sz="1100" b="0" i="0" baseline="0">
              <a:solidFill>
                <a:schemeClr val="dk1"/>
              </a:solidFill>
              <a:effectLst/>
              <a:latin typeface="+mn-lt"/>
              <a:ea typeface="+mn-ea"/>
              <a:cs typeface="+mn-cs"/>
            </a:rPr>
            <a:t>　要因としては、人件費が職員数が減少や給与カットよる</a:t>
          </a:r>
          <a:r>
            <a:rPr lang="ja-JP" altLang="en-US" sz="1100" b="0" i="0" baseline="0">
              <a:solidFill>
                <a:schemeClr val="dk1"/>
              </a:solidFill>
              <a:effectLst/>
              <a:latin typeface="+mn-lt"/>
              <a:ea typeface="+mn-ea"/>
              <a:cs typeface="+mn-cs"/>
            </a:rPr>
            <a:t>ものが大きいと考えられる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も引き続き</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していく</a:t>
          </a:r>
          <a:r>
            <a:rPr lang="ja-JP" altLang="ja-JP" sz="1100" b="0" i="0" baseline="0">
              <a:solidFill>
                <a:schemeClr val="dk1"/>
              </a:solidFill>
              <a:effectLst/>
              <a:latin typeface="+mn-lt"/>
              <a:ea typeface="+mn-ea"/>
              <a:cs typeface="+mn-cs"/>
            </a:rPr>
            <a:t>ほか、</a:t>
          </a:r>
          <a:r>
            <a:rPr lang="ja-JP" altLang="en-US" sz="1100" b="0" i="0" baseline="0">
              <a:solidFill>
                <a:schemeClr val="dk1"/>
              </a:solidFill>
              <a:effectLst/>
              <a:latin typeface="+mn-lt"/>
              <a:ea typeface="+mn-ea"/>
              <a:cs typeface="+mn-cs"/>
            </a:rPr>
            <a:t>指定管理委託料の増加や</a:t>
          </a:r>
          <a:r>
            <a:rPr lang="ja-JP" altLang="ja-JP" sz="1100" b="0" i="0" baseline="0">
              <a:solidFill>
                <a:schemeClr val="dk1"/>
              </a:solidFill>
              <a:effectLst/>
              <a:latin typeface="+mn-lt"/>
              <a:ea typeface="+mn-ea"/>
              <a:cs typeface="+mn-cs"/>
            </a:rPr>
            <a:t>公共施設の経年劣化により増加が見込まれる</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維持補修費も事業精査・施設の統合廃止により、引き続き歳出総額の抑制を図っていく。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31662</xdr:rowOff>
    </xdr:from>
    <xdr:to>
      <xdr:col>7</xdr:col>
      <xdr:colOff>152400</xdr:colOff>
      <xdr:row>83</xdr:row>
      <xdr:rowOff>34606</xdr:rowOff>
    </xdr:to>
    <xdr:cxnSp macro="">
      <xdr:nvCxnSpPr>
        <xdr:cNvPr id="192" name="直線コネクタ 191"/>
        <xdr:cNvCxnSpPr/>
      </xdr:nvCxnSpPr>
      <xdr:spPr>
        <a:xfrm flipV="1">
          <a:off x="4114800" y="14262012"/>
          <a:ext cx="8382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34606</xdr:rowOff>
    </xdr:from>
    <xdr:to>
      <xdr:col>6</xdr:col>
      <xdr:colOff>0</xdr:colOff>
      <xdr:row>83</xdr:row>
      <xdr:rowOff>38288</xdr:rowOff>
    </xdr:to>
    <xdr:cxnSp macro="">
      <xdr:nvCxnSpPr>
        <xdr:cNvPr id="195" name="直線コネクタ 194"/>
        <xdr:cNvCxnSpPr/>
      </xdr:nvCxnSpPr>
      <xdr:spPr>
        <a:xfrm flipV="1">
          <a:off x="3225800" y="14264956"/>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38288</xdr:rowOff>
    </xdr:from>
    <xdr:to>
      <xdr:col>4</xdr:col>
      <xdr:colOff>482600</xdr:colOff>
      <xdr:row>83</xdr:row>
      <xdr:rowOff>43683</xdr:rowOff>
    </xdr:to>
    <xdr:cxnSp macro="">
      <xdr:nvCxnSpPr>
        <xdr:cNvPr id="198" name="直線コネクタ 197"/>
        <xdr:cNvCxnSpPr/>
      </xdr:nvCxnSpPr>
      <xdr:spPr>
        <a:xfrm flipV="1">
          <a:off x="2336800" y="1426863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43683</xdr:rowOff>
    </xdr:from>
    <xdr:to>
      <xdr:col>3</xdr:col>
      <xdr:colOff>279400</xdr:colOff>
      <xdr:row>83</xdr:row>
      <xdr:rowOff>55646</xdr:rowOff>
    </xdr:to>
    <xdr:cxnSp macro="">
      <xdr:nvCxnSpPr>
        <xdr:cNvPr id="201" name="直線コネクタ 200"/>
        <xdr:cNvCxnSpPr/>
      </xdr:nvCxnSpPr>
      <xdr:spPr>
        <a:xfrm flipV="1">
          <a:off x="1447800" y="14274033"/>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152312</xdr:rowOff>
    </xdr:from>
    <xdr:to>
      <xdr:col>7</xdr:col>
      <xdr:colOff>203200</xdr:colOff>
      <xdr:row>83</xdr:row>
      <xdr:rowOff>82462</xdr:rowOff>
    </xdr:to>
    <xdr:sp macro="" textlink="">
      <xdr:nvSpPr>
        <xdr:cNvPr id="211" name="円/楕円 210"/>
        <xdr:cNvSpPr/>
      </xdr:nvSpPr>
      <xdr:spPr>
        <a:xfrm>
          <a:off x="4902200" y="142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124389</xdr:rowOff>
    </xdr:from>
    <xdr:ext cx="762000" cy="259045"/>
    <xdr:sp macro="" textlink="">
      <xdr:nvSpPr>
        <xdr:cNvPr id="212" name="人件費・物件費等の状況該当値テキスト"/>
        <xdr:cNvSpPr txBox="1"/>
      </xdr:nvSpPr>
      <xdr:spPr>
        <a:xfrm>
          <a:off x="5041900" y="1418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157,858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155256</xdr:rowOff>
    </xdr:from>
    <xdr:to>
      <xdr:col>6</xdr:col>
      <xdr:colOff>50800</xdr:colOff>
      <xdr:row>83</xdr:row>
      <xdr:rowOff>85406</xdr:rowOff>
    </xdr:to>
    <xdr:sp macro="" textlink="">
      <xdr:nvSpPr>
        <xdr:cNvPr id="213" name="円/楕円 212"/>
        <xdr:cNvSpPr/>
      </xdr:nvSpPr>
      <xdr:spPr>
        <a:xfrm>
          <a:off x="4064000" y="142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70183</xdr:rowOff>
    </xdr:from>
    <xdr:ext cx="736600" cy="259045"/>
    <xdr:sp macro="" textlink="">
      <xdr:nvSpPr>
        <xdr:cNvPr id="214" name="テキスト ボックス 213"/>
        <xdr:cNvSpPr txBox="1"/>
      </xdr:nvSpPr>
      <xdr:spPr>
        <a:xfrm>
          <a:off x="3733800" y="14300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158938</xdr:rowOff>
    </xdr:from>
    <xdr:to>
      <xdr:col>4</xdr:col>
      <xdr:colOff>533400</xdr:colOff>
      <xdr:row>83</xdr:row>
      <xdr:rowOff>89088</xdr:rowOff>
    </xdr:to>
    <xdr:sp macro="" textlink="">
      <xdr:nvSpPr>
        <xdr:cNvPr id="215" name="円/楕円 214"/>
        <xdr:cNvSpPr/>
      </xdr:nvSpPr>
      <xdr:spPr>
        <a:xfrm>
          <a:off x="3175000" y="142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73865</xdr:rowOff>
    </xdr:from>
    <xdr:ext cx="762000" cy="259045"/>
    <xdr:sp macro="" textlink="">
      <xdr:nvSpPr>
        <xdr:cNvPr id="216" name="テキスト ボックス 215"/>
        <xdr:cNvSpPr txBox="1"/>
      </xdr:nvSpPr>
      <xdr:spPr>
        <a:xfrm>
          <a:off x="2844800" y="143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160,604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164333</xdr:rowOff>
    </xdr:from>
    <xdr:to>
      <xdr:col>3</xdr:col>
      <xdr:colOff>330200</xdr:colOff>
      <xdr:row>83</xdr:row>
      <xdr:rowOff>94483</xdr:rowOff>
    </xdr:to>
    <xdr:sp macro="" textlink="">
      <xdr:nvSpPr>
        <xdr:cNvPr id="217" name="円/楕円 216"/>
        <xdr:cNvSpPr/>
      </xdr:nvSpPr>
      <xdr:spPr>
        <a:xfrm>
          <a:off x="2286000" y="142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79260</xdr:rowOff>
    </xdr:from>
    <xdr:ext cx="762000" cy="259045"/>
    <xdr:sp macro="" textlink="">
      <xdr:nvSpPr>
        <xdr:cNvPr id="218" name="テキスト ボックス 217"/>
        <xdr:cNvSpPr txBox="1"/>
      </xdr:nvSpPr>
      <xdr:spPr>
        <a:xfrm>
          <a:off x="1955800" y="1430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4846</xdr:rowOff>
    </xdr:from>
    <xdr:to>
      <xdr:col>2</xdr:col>
      <xdr:colOff>127000</xdr:colOff>
      <xdr:row>83</xdr:row>
      <xdr:rowOff>106446</xdr:rowOff>
    </xdr:to>
    <xdr:sp macro="" textlink="">
      <xdr:nvSpPr>
        <xdr:cNvPr id="219" name="円/楕円 218"/>
        <xdr:cNvSpPr/>
      </xdr:nvSpPr>
      <xdr:spPr>
        <a:xfrm>
          <a:off x="1397000" y="1423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91223</xdr:rowOff>
    </xdr:from>
    <xdr:ext cx="762000" cy="259045"/>
    <xdr:sp macro="" textlink="">
      <xdr:nvSpPr>
        <xdr:cNvPr id="220" name="テキスト ボックス 219"/>
        <xdr:cNvSpPr txBox="1"/>
      </xdr:nvSpPr>
      <xdr:spPr>
        <a:xfrm>
          <a:off x="1066800" y="1432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平成１５年度から平成２１年度までの７年間にわたる給与カットの実施により類似団体平均より低い水準にあった。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平成２２年度に給与カットが終了したことにより、平均より高い水準となっていたが、平成２５年４月１日から新たな給与カットを開始したことにより、改善されている。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今後も年功的な要素が強い昇給・昇格制度のあり方を見直しつつ、給与の適正化に努める。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84</xdr:row>
      <xdr:rowOff>48768</xdr:rowOff>
    </xdr:to>
    <xdr:cxnSp macro="">
      <xdr:nvCxnSpPr>
        <xdr:cNvPr id="252" name="直線コネクタ 251"/>
        <xdr:cNvCxnSpPr/>
      </xdr:nvCxnSpPr>
      <xdr:spPr>
        <a:xfrm>
          <a:off x="16179800" y="14421613"/>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19813</xdr:rowOff>
    </xdr:from>
    <xdr:to>
      <xdr:col>23</xdr:col>
      <xdr:colOff>406400</xdr:colOff>
      <xdr:row>86</xdr:row>
      <xdr:rowOff>62992</xdr:rowOff>
    </xdr:to>
    <xdr:cxnSp macro="">
      <xdr:nvCxnSpPr>
        <xdr:cNvPr id="255" name="直線コネクタ 254"/>
        <xdr:cNvCxnSpPr/>
      </xdr:nvCxnSpPr>
      <xdr:spPr>
        <a:xfrm flipV="1">
          <a:off x="15290800" y="14421613"/>
          <a:ext cx="889000" cy="3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62992</xdr:rowOff>
    </xdr:from>
    <xdr:to>
      <xdr:col>22</xdr:col>
      <xdr:colOff>203200</xdr:colOff>
      <xdr:row>88</xdr:row>
      <xdr:rowOff>130302</xdr:rowOff>
    </xdr:to>
    <xdr:cxnSp macro="">
      <xdr:nvCxnSpPr>
        <xdr:cNvPr id="258" name="直線コネクタ 257"/>
        <xdr:cNvCxnSpPr/>
      </xdr:nvCxnSpPr>
      <xdr:spPr>
        <a:xfrm flipV="1">
          <a:off x="14401800" y="14807692"/>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43687</xdr:rowOff>
    </xdr:from>
    <xdr:to>
      <xdr:col>21</xdr:col>
      <xdr:colOff>0</xdr:colOff>
      <xdr:row>88</xdr:row>
      <xdr:rowOff>130302</xdr:rowOff>
    </xdr:to>
    <xdr:cxnSp macro="">
      <xdr:nvCxnSpPr>
        <xdr:cNvPr id="261" name="直線コネクタ 260"/>
        <xdr:cNvCxnSpPr/>
      </xdr:nvCxnSpPr>
      <xdr:spPr>
        <a:xfrm>
          <a:off x="13512800" y="14788387"/>
          <a:ext cx="8890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71" name="円/楕円 270"/>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14495</xdr:rowOff>
    </xdr:from>
    <xdr:ext cx="762000" cy="259045"/>
    <xdr:sp macro="" textlink="">
      <xdr:nvSpPr>
        <xdr:cNvPr id="272" name="給与水準   （国との比較）該当値テキスト"/>
        <xdr:cNvSpPr txBox="1"/>
      </xdr:nvSpPr>
      <xdr:spPr>
        <a:xfrm>
          <a:off x="17106900" y="142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140463</xdr:rowOff>
    </xdr:from>
    <xdr:to>
      <xdr:col>23</xdr:col>
      <xdr:colOff>457200</xdr:colOff>
      <xdr:row>84</xdr:row>
      <xdr:rowOff>70613</xdr:rowOff>
    </xdr:to>
    <xdr:sp macro="" textlink="">
      <xdr:nvSpPr>
        <xdr:cNvPr id="273" name="円/楕円 272"/>
        <xdr:cNvSpPr/>
      </xdr:nvSpPr>
      <xdr:spPr>
        <a:xfrm>
          <a:off x="16129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80790</xdr:rowOff>
    </xdr:from>
    <xdr:ext cx="736600" cy="259045"/>
    <xdr:sp macro="" textlink="">
      <xdr:nvSpPr>
        <xdr:cNvPr id="274" name="テキスト ボックス 273"/>
        <xdr:cNvSpPr txBox="1"/>
      </xdr:nvSpPr>
      <xdr:spPr>
        <a:xfrm>
          <a:off x="15798800" y="14139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12192</xdr:rowOff>
    </xdr:from>
    <xdr:to>
      <xdr:col>22</xdr:col>
      <xdr:colOff>254000</xdr:colOff>
      <xdr:row>86</xdr:row>
      <xdr:rowOff>113792</xdr:rowOff>
    </xdr:to>
    <xdr:sp macro="" textlink="">
      <xdr:nvSpPr>
        <xdr:cNvPr id="275" name="円/楕円 274"/>
        <xdr:cNvSpPr/>
      </xdr:nvSpPr>
      <xdr:spPr>
        <a:xfrm>
          <a:off x="15240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123969</xdr:rowOff>
    </xdr:from>
    <xdr:ext cx="762000" cy="259045"/>
    <xdr:sp macro="" textlink="">
      <xdr:nvSpPr>
        <xdr:cNvPr id="276" name="テキスト ボックス 275"/>
        <xdr:cNvSpPr txBox="1"/>
      </xdr:nvSpPr>
      <xdr:spPr>
        <a:xfrm>
          <a:off x="14909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79502</xdr:rowOff>
    </xdr:from>
    <xdr:to>
      <xdr:col>21</xdr:col>
      <xdr:colOff>50800</xdr:colOff>
      <xdr:row>89</xdr:row>
      <xdr:rowOff>9652</xdr:rowOff>
    </xdr:to>
    <xdr:sp macro="" textlink="">
      <xdr:nvSpPr>
        <xdr:cNvPr id="277" name="円/楕円 276"/>
        <xdr:cNvSpPr/>
      </xdr:nvSpPr>
      <xdr:spPr>
        <a:xfrm>
          <a:off x="14351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165879</xdr:rowOff>
    </xdr:from>
    <xdr:ext cx="762000" cy="259045"/>
    <xdr:sp macro="" textlink="">
      <xdr:nvSpPr>
        <xdr:cNvPr id="278" name="テキスト ボックス 277"/>
        <xdr:cNvSpPr txBox="1"/>
      </xdr:nvSpPr>
      <xdr:spPr>
        <a:xfrm>
          <a:off x="14020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164337</xdr:rowOff>
    </xdr:from>
    <xdr:to>
      <xdr:col>19</xdr:col>
      <xdr:colOff>533400</xdr:colOff>
      <xdr:row>86</xdr:row>
      <xdr:rowOff>94487</xdr:rowOff>
    </xdr:to>
    <xdr:sp macro="" textlink="">
      <xdr:nvSpPr>
        <xdr:cNvPr id="279" name="円/楕円 278"/>
        <xdr:cNvSpPr/>
      </xdr:nvSpPr>
      <xdr:spPr>
        <a:xfrm>
          <a:off x="13462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79264</xdr:rowOff>
    </xdr:from>
    <xdr:ext cx="762000" cy="259045"/>
    <xdr:sp macro="" textlink="">
      <xdr:nvSpPr>
        <xdr:cNvPr id="280" name="テキスト ボックス 279"/>
        <xdr:cNvSpPr txBox="1"/>
      </xdr:nvSpPr>
      <xdr:spPr>
        <a:xfrm>
          <a:off x="13131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職員数については、昭和５０年台半ば～後半において、行政需要に対応するため職員を大量に採用したことにより、類似団体平均を若干上回ってい</a:t>
          </a:r>
          <a:r>
            <a:rPr lang="ja-JP" altLang="en-US" sz="1100" b="0" i="0" baseline="0">
              <a:solidFill>
                <a:sysClr val="windowText" lastClr="000000"/>
              </a:solidFill>
              <a:effectLst/>
              <a:latin typeface="+mn-lt"/>
              <a:ea typeface="+mn-ea"/>
              <a:cs typeface="+mn-cs"/>
            </a:rPr>
            <a:t>たが、平成２６年度においては、ほぼ同水準に近づいている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平成１６年の市町村合併時に策定した定員管理計画の目標職員数を２１年度に達成し、２２年度からさらに３０人を削減する定員管理計画（第2次）を実施している。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a:t>
          </a:r>
          <a:r>
            <a:rPr lang="ja-JP" altLang="en-US" sz="1100" b="0" i="0" baseline="0">
              <a:solidFill>
                <a:sysClr val="windowText" lastClr="000000"/>
              </a:solidFill>
              <a:effectLst/>
              <a:latin typeface="+mn-lt"/>
              <a:ea typeface="+mn-ea"/>
              <a:cs typeface="+mn-cs"/>
            </a:rPr>
            <a:t>大量に</a:t>
          </a:r>
          <a:r>
            <a:rPr lang="ja-JP" altLang="ja-JP" sz="1100" b="0" i="0" baseline="0">
              <a:solidFill>
                <a:sysClr val="windowText" lastClr="000000"/>
              </a:solidFill>
              <a:effectLst/>
              <a:latin typeface="+mn-lt"/>
              <a:ea typeface="+mn-ea"/>
              <a:cs typeface="+mn-cs"/>
            </a:rPr>
            <a:t>職員が退職することを踏まえ、職員の採用人数については、定年延長や再任用制度など総合的な観点から、適正な人員管理に努める。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54791</xdr:rowOff>
    </xdr:from>
    <xdr:to>
      <xdr:col>24</xdr:col>
      <xdr:colOff>558800</xdr:colOff>
      <xdr:row>62</xdr:row>
      <xdr:rowOff>68580</xdr:rowOff>
    </xdr:to>
    <xdr:cxnSp macro="">
      <xdr:nvCxnSpPr>
        <xdr:cNvPr id="317" name="直線コネクタ 316"/>
        <xdr:cNvCxnSpPr/>
      </xdr:nvCxnSpPr>
      <xdr:spPr>
        <a:xfrm flipV="1">
          <a:off x="16179800" y="1068469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68580</xdr:rowOff>
    </xdr:from>
    <xdr:to>
      <xdr:col>23</xdr:col>
      <xdr:colOff>406400</xdr:colOff>
      <xdr:row>62</xdr:row>
      <xdr:rowOff>82369</xdr:rowOff>
    </xdr:to>
    <xdr:cxnSp macro="">
      <xdr:nvCxnSpPr>
        <xdr:cNvPr id="320" name="直線コネクタ 319"/>
        <xdr:cNvCxnSpPr/>
      </xdr:nvCxnSpPr>
      <xdr:spPr>
        <a:xfrm flipV="1">
          <a:off x="15290800" y="106984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74325</xdr:rowOff>
    </xdr:from>
    <xdr:to>
      <xdr:col>22</xdr:col>
      <xdr:colOff>203200</xdr:colOff>
      <xdr:row>62</xdr:row>
      <xdr:rowOff>82369</xdr:rowOff>
    </xdr:to>
    <xdr:cxnSp macro="">
      <xdr:nvCxnSpPr>
        <xdr:cNvPr id="323" name="直線コネクタ 322"/>
        <xdr:cNvCxnSpPr/>
      </xdr:nvCxnSpPr>
      <xdr:spPr>
        <a:xfrm>
          <a:off x="14401800" y="107042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74325</xdr:rowOff>
    </xdr:from>
    <xdr:to>
      <xdr:col>21</xdr:col>
      <xdr:colOff>0</xdr:colOff>
      <xdr:row>62</xdr:row>
      <xdr:rowOff>116840</xdr:rowOff>
    </xdr:to>
    <xdr:cxnSp macro="">
      <xdr:nvCxnSpPr>
        <xdr:cNvPr id="326" name="直線コネクタ 325"/>
        <xdr:cNvCxnSpPr/>
      </xdr:nvCxnSpPr>
      <xdr:spPr>
        <a:xfrm flipV="1">
          <a:off x="13512800" y="1070422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3991</xdr:rowOff>
    </xdr:from>
    <xdr:to>
      <xdr:col>24</xdr:col>
      <xdr:colOff>609600</xdr:colOff>
      <xdr:row>62</xdr:row>
      <xdr:rowOff>105591</xdr:rowOff>
    </xdr:to>
    <xdr:sp macro="" textlink="">
      <xdr:nvSpPr>
        <xdr:cNvPr id="336" name="円/楕円 335"/>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147518</xdr:rowOff>
    </xdr:from>
    <xdr:ext cx="762000" cy="259045"/>
    <xdr:sp macro="" textlink="">
      <xdr:nvSpPr>
        <xdr:cNvPr id="337" name="定員管理の状況該当値テキスト"/>
        <xdr:cNvSpPr txBox="1"/>
      </xdr:nvSpPr>
      <xdr:spPr>
        <a:xfrm>
          <a:off x="17106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17780</xdr:rowOff>
    </xdr:from>
    <xdr:to>
      <xdr:col>23</xdr:col>
      <xdr:colOff>457200</xdr:colOff>
      <xdr:row>62</xdr:row>
      <xdr:rowOff>119380</xdr:rowOff>
    </xdr:to>
    <xdr:sp macro="" textlink="">
      <xdr:nvSpPr>
        <xdr:cNvPr id="338" name="円/楕円 337"/>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39" name="テキスト ボックス 338"/>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31569</xdr:rowOff>
    </xdr:from>
    <xdr:to>
      <xdr:col>22</xdr:col>
      <xdr:colOff>254000</xdr:colOff>
      <xdr:row>62</xdr:row>
      <xdr:rowOff>133169</xdr:rowOff>
    </xdr:to>
    <xdr:sp macro="" textlink="">
      <xdr:nvSpPr>
        <xdr:cNvPr id="340" name="円/楕円 339"/>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41" name="テキスト ボックス 340"/>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23525</xdr:rowOff>
    </xdr:from>
    <xdr:to>
      <xdr:col>21</xdr:col>
      <xdr:colOff>50800</xdr:colOff>
      <xdr:row>62</xdr:row>
      <xdr:rowOff>125125</xdr:rowOff>
    </xdr:to>
    <xdr:sp macro="" textlink="">
      <xdr:nvSpPr>
        <xdr:cNvPr id="342" name="円/楕円 341"/>
        <xdr:cNvSpPr/>
      </xdr:nvSpPr>
      <xdr:spPr>
        <a:xfrm>
          <a:off x="14351000" y="106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109902</xdr:rowOff>
    </xdr:from>
    <xdr:ext cx="762000" cy="259045"/>
    <xdr:sp macro="" textlink="">
      <xdr:nvSpPr>
        <xdr:cNvPr id="343" name="テキスト ボックス 342"/>
        <xdr:cNvSpPr txBox="1"/>
      </xdr:nvSpPr>
      <xdr:spPr>
        <a:xfrm>
          <a:off x="14020800" y="1073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4" name="円/楕円 343"/>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45" name="テキスト ボックス 344"/>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前年度から０．</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ポイントの改善となって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比率は年々改善傾向にあるが、</a:t>
          </a:r>
          <a:r>
            <a:rPr lang="ja-JP" altLang="ja-JP" sz="1100" b="0" i="0" baseline="0">
              <a:solidFill>
                <a:sysClr val="windowText" lastClr="000000"/>
              </a:solidFill>
              <a:effectLst/>
              <a:latin typeface="+mn-lt"/>
              <a:ea typeface="+mn-ea"/>
              <a:cs typeface="+mn-cs"/>
            </a:rPr>
            <a:t>類似団体と比較すると</a:t>
          </a:r>
          <a:r>
            <a:rPr lang="ja-JP" altLang="en-US" sz="1100" b="0" i="0" baseline="0">
              <a:solidFill>
                <a:sysClr val="windowText" lastClr="000000"/>
              </a:solidFill>
              <a:effectLst/>
              <a:latin typeface="+mn-lt"/>
              <a:ea typeface="+mn-ea"/>
              <a:cs typeface="+mn-cs"/>
            </a:rPr>
            <a:t>改善不足であるといえる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比率の改善を妨げている大きな要因としては、平成２０年度以降大型</a:t>
          </a:r>
          <a:r>
            <a:rPr lang="ja-JP" altLang="en-US" sz="1100" b="0" i="0" baseline="0">
              <a:solidFill>
                <a:sysClr val="windowText" lastClr="000000"/>
              </a:solidFill>
              <a:effectLst/>
              <a:latin typeface="+mn-lt"/>
              <a:ea typeface="+mn-ea"/>
              <a:cs typeface="+mn-cs"/>
            </a:rPr>
            <a:t>建設</a:t>
          </a:r>
          <a:r>
            <a:rPr lang="ja-JP" altLang="ja-JP" sz="1100" b="0" i="0" baseline="0">
              <a:solidFill>
                <a:sysClr val="windowText" lastClr="000000"/>
              </a:solidFill>
              <a:effectLst/>
              <a:latin typeface="+mn-lt"/>
              <a:ea typeface="+mn-ea"/>
              <a:cs typeface="+mn-cs"/>
            </a:rPr>
            <a:t>事業により地方債残高が増加したことや下水道事業や水道未普及解消事業による準元利償還金の増がある。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新規普通建設事業の精査、公営企業の事業計画の見直し・事業繰延べ等により、実質公債費の抑制を図っていく。</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105537</xdr:rowOff>
    </xdr:from>
    <xdr:to>
      <xdr:col>24</xdr:col>
      <xdr:colOff>558800</xdr:colOff>
      <xdr:row>38</xdr:row>
      <xdr:rowOff>127254</xdr:rowOff>
    </xdr:to>
    <xdr:cxnSp macro="">
      <xdr:nvCxnSpPr>
        <xdr:cNvPr id="377" name="直線コネクタ 376"/>
        <xdr:cNvCxnSpPr/>
      </xdr:nvCxnSpPr>
      <xdr:spPr>
        <a:xfrm flipV="1">
          <a:off x="16179800" y="662063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127254</xdr:rowOff>
    </xdr:from>
    <xdr:to>
      <xdr:col>23</xdr:col>
      <xdr:colOff>406400</xdr:colOff>
      <xdr:row>38</xdr:row>
      <xdr:rowOff>141732</xdr:rowOff>
    </xdr:to>
    <xdr:cxnSp macro="">
      <xdr:nvCxnSpPr>
        <xdr:cNvPr id="380" name="直線コネクタ 379"/>
        <xdr:cNvCxnSpPr/>
      </xdr:nvCxnSpPr>
      <xdr:spPr>
        <a:xfrm flipV="1">
          <a:off x="15290800" y="66423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141732</xdr:rowOff>
    </xdr:from>
    <xdr:to>
      <xdr:col>22</xdr:col>
      <xdr:colOff>203200</xdr:colOff>
      <xdr:row>38</xdr:row>
      <xdr:rowOff>144145</xdr:rowOff>
    </xdr:to>
    <xdr:cxnSp macro="">
      <xdr:nvCxnSpPr>
        <xdr:cNvPr id="383" name="直線コネクタ 382"/>
        <xdr:cNvCxnSpPr/>
      </xdr:nvCxnSpPr>
      <xdr:spPr>
        <a:xfrm flipV="1">
          <a:off x="14401800" y="66568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38</xdr:row>
      <xdr:rowOff>168275</xdr:rowOff>
    </xdr:to>
    <xdr:cxnSp macro="">
      <xdr:nvCxnSpPr>
        <xdr:cNvPr id="386" name="直線コネクタ 385"/>
        <xdr:cNvCxnSpPr/>
      </xdr:nvCxnSpPr>
      <xdr:spPr>
        <a:xfrm flipV="1">
          <a:off x="13512800" y="665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54737</xdr:rowOff>
    </xdr:from>
    <xdr:to>
      <xdr:col>24</xdr:col>
      <xdr:colOff>609600</xdr:colOff>
      <xdr:row>38</xdr:row>
      <xdr:rowOff>156337</xdr:rowOff>
    </xdr:to>
    <xdr:sp macro="" textlink="">
      <xdr:nvSpPr>
        <xdr:cNvPr id="396" name="円/楕円 395"/>
        <xdr:cNvSpPr/>
      </xdr:nvSpPr>
      <xdr:spPr>
        <a:xfrm>
          <a:off x="16967200" y="65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26814</xdr:rowOff>
    </xdr:from>
    <xdr:ext cx="762000" cy="259045"/>
    <xdr:sp macro="" textlink="">
      <xdr:nvSpPr>
        <xdr:cNvPr id="397" name="公債費負担の状況該当値テキスト"/>
        <xdr:cNvSpPr txBox="1"/>
      </xdr:nvSpPr>
      <xdr:spPr>
        <a:xfrm>
          <a:off x="17106900" y="654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76454</xdr:rowOff>
    </xdr:from>
    <xdr:to>
      <xdr:col>23</xdr:col>
      <xdr:colOff>457200</xdr:colOff>
      <xdr:row>39</xdr:row>
      <xdr:rowOff>6604</xdr:rowOff>
    </xdr:to>
    <xdr:sp macro="" textlink="">
      <xdr:nvSpPr>
        <xdr:cNvPr id="398" name="円/楕円 397"/>
        <xdr:cNvSpPr/>
      </xdr:nvSpPr>
      <xdr:spPr>
        <a:xfrm>
          <a:off x="16129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99" name="テキスト ボックス 398"/>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90932</xdr:rowOff>
    </xdr:from>
    <xdr:to>
      <xdr:col>22</xdr:col>
      <xdr:colOff>254000</xdr:colOff>
      <xdr:row>39</xdr:row>
      <xdr:rowOff>21082</xdr:rowOff>
    </xdr:to>
    <xdr:sp macro="" textlink="">
      <xdr:nvSpPr>
        <xdr:cNvPr id="400" name="円/楕円 399"/>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5859</xdr:rowOff>
    </xdr:from>
    <xdr:ext cx="762000" cy="259045"/>
    <xdr:sp macro="" textlink="">
      <xdr:nvSpPr>
        <xdr:cNvPr id="401" name="テキスト ボックス 400"/>
        <xdr:cNvSpPr txBox="1"/>
      </xdr:nvSpPr>
      <xdr:spPr>
        <a:xfrm>
          <a:off x="14909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402" name="円/楕円 401"/>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8272</xdr:rowOff>
    </xdr:from>
    <xdr:ext cx="762000" cy="259045"/>
    <xdr:sp macro="" textlink="">
      <xdr:nvSpPr>
        <xdr:cNvPr id="403" name="テキスト ボックス 402"/>
        <xdr:cNvSpPr txBox="1"/>
      </xdr:nvSpPr>
      <xdr:spPr>
        <a:xfrm>
          <a:off x="14020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117475</xdr:rowOff>
    </xdr:from>
    <xdr:to>
      <xdr:col>19</xdr:col>
      <xdr:colOff>533400</xdr:colOff>
      <xdr:row>39</xdr:row>
      <xdr:rowOff>47625</xdr:rowOff>
    </xdr:to>
    <xdr:sp macro="" textlink="">
      <xdr:nvSpPr>
        <xdr:cNvPr id="404" name="円/楕円 403"/>
        <xdr:cNvSpPr/>
      </xdr:nvSpPr>
      <xdr:spPr>
        <a:xfrm>
          <a:off x="13462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32402</xdr:rowOff>
    </xdr:from>
    <xdr:ext cx="762000" cy="259045"/>
    <xdr:sp macro="" textlink="">
      <xdr:nvSpPr>
        <xdr:cNvPr id="405" name="テキスト ボックス 404"/>
        <xdr:cNvSpPr txBox="1"/>
      </xdr:nvSpPr>
      <xdr:spPr>
        <a:xfrm>
          <a:off x="131318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平成１９年度までは、地方債の発行額を償還額以下に抑えていたことで残高は減っていたが,平成２０年度以降は大規模な建設事業の実施に伴い発行額が償還額を上回る状況が続いていた。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年度において</a:t>
          </a:r>
          <a:r>
            <a:rPr lang="ja-JP" altLang="en-US" sz="1100" b="0" i="0" baseline="0">
              <a:solidFill>
                <a:sysClr val="windowText" lastClr="000000"/>
              </a:solidFill>
              <a:effectLst/>
              <a:latin typeface="+mn-lt"/>
              <a:ea typeface="+mn-ea"/>
              <a:cs typeface="+mn-cs"/>
            </a:rPr>
            <a:t>算入公債費等</a:t>
          </a:r>
          <a:r>
            <a:rPr lang="ja-JP" altLang="ja-JP" sz="1100" b="0" i="0" baseline="0">
              <a:solidFill>
                <a:sysClr val="windowText" lastClr="000000"/>
              </a:solidFill>
              <a:effectLst/>
              <a:latin typeface="+mn-lt"/>
              <a:ea typeface="+mn-ea"/>
              <a:cs typeface="+mn-cs"/>
            </a:rPr>
            <a:t>増により比率は</a:t>
          </a:r>
          <a:r>
            <a:rPr lang="ja-JP" altLang="en-US" sz="1100" b="0" i="0" baseline="0">
              <a:solidFill>
                <a:sysClr val="windowText" lastClr="000000"/>
              </a:solidFill>
              <a:effectLst/>
              <a:latin typeface="+mn-lt"/>
              <a:ea typeface="+mn-ea"/>
              <a:cs typeface="+mn-cs"/>
            </a:rPr>
            <a:t>１４．９</a:t>
          </a:r>
          <a:r>
            <a:rPr lang="ja-JP" altLang="ja-JP" sz="1100" b="0" i="0" baseline="0">
              <a:solidFill>
                <a:sysClr val="windowText" lastClr="000000"/>
              </a:solidFill>
              <a:effectLst/>
              <a:latin typeface="+mn-lt"/>
              <a:ea typeface="+mn-ea"/>
              <a:cs typeface="+mn-cs"/>
            </a:rPr>
            <a:t>ポイントの減となって</a:t>
          </a:r>
          <a:r>
            <a:rPr lang="ja-JP" altLang="en-US" sz="1100" b="0" i="0" baseline="0">
              <a:solidFill>
                <a:sysClr val="windowText" lastClr="000000"/>
              </a:solidFill>
              <a:effectLst/>
              <a:latin typeface="+mn-lt"/>
              <a:ea typeface="+mn-ea"/>
              <a:cs typeface="+mn-cs"/>
            </a:rPr>
            <a:t>改善傾向にある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類似団体平均と比較すると、依然高い水準にあるため、今後も新規事業の実施は必要最小限にとどめる等、健全な財政運営に努める。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100743</xdr:rowOff>
    </xdr:from>
    <xdr:to>
      <xdr:col>24</xdr:col>
      <xdr:colOff>558800</xdr:colOff>
      <xdr:row>15</xdr:row>
      <xdr:rowOff>130704</xdr:rowOff>
    </xdr:to>
    <xdr:cxnSp macro="">
      <xdr:nvCxnSpPr>
        <xdr:cNvPr id="439" name="直線コネクタ 438"/>
        <xdr:cNvCxnSpPr/>
      </xdr:nvCxnSpPr>
      <xdr:spPr>
        <a:xfrm flipV="1">
          <a:off x="16179800" y="2672493"/>
          <a:ext cx="8382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130704</xdr:rowOff>
    </xdr:from>
    <xdr:to>
      <xdr:col>23</xdr:col>
      <xdr:colOff>406400</xdr:colOff>
      <xdr:row>15</xdr:row>
      <xdr:rowOff>133117</xdr:rowOff>
    </xdr:to>
    <xdr:cxnSp macro="">
      <xdr:nvCxnSpPr>
        <xdr:cNvPr id="442" name="直線コネクタ 441"/>
        <xdr:cNvCxnSpPr/>
      </xdr:nvCxnSpPr>
      <xdr:spPr>
        <a:xfrm flipV="1">
          <a:off x="15290800" y="270245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133117</xdr:rowOff>
    </xdr:from>
    <xdr:to>
      <xdr:col>22</xdr:col>
      <xdr:colOff>203200</xdr:colOff>
      <xdr:row>15</xdr:row>
      <xdr:rowOff>142769</xdr:rowOff>
    </xdr:to>
    <xdr:cxnSp macro="">
      <xdr:nvCxnSpPr>
        <xdr:cNvPr id="445" name="直線コネクタ 444"/>
        <xdr:cNvCxnSpPr/>
      </xdr:nvCxnSpPr>
      <xdr:spPr>
        <a:xfrm flipV="1">
          <a:off x="14401800" y="270486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142769</xdr:rowOff>
    </xdr:from>
    <xdr:to>
      <xdr:col>21</xdr:col>
      <xdr:colOff>0</xdr:colOff>
      <xdr:row>15</xdr:row>
      <xdr:rowOff>165693</xdr:rowOff>
    </xdr:to>
    <xdr:cxnSp macro="">
      <xdr:nvCxnSpPr>
        <xdr:cNvPr id="448" name="直線コネクタ 447"/>
        <xdr:cNvCxnSpPr/>
      </xdr:nvCxnSpPr>
      <xdr:spPr>
        <a:xfrm flipV="1">
          <a:off x="13512800" y="2714519"/>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49943</xdr:rowOff>
    </xdr:from>
    <xdr:to>
      <xdr:col>24</xdr:col>
      <xdr:colOff>609600</xdr:colOff>
      <xdr:row>15</xdr:row>
      <xdr:rowOff>151543</xdr:rowOff>
    </xdr:to>
    <xdr:sp macro="" textlink="">
      <xdr:nvSpPr>
        <xdr:cNvPr id="458" name="円/楕円 457"/>
        <xdr:cNvSpPr/>
      </xdr:nvSpPr>
      <xdr:spPr>
        <a:xfrm>
          <a:off x="16967200" y="26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22020</xdr:rowOff>
    </xdr:from>
    <xdr:ext cx="762000" cy="259045"/>
    <xdr:sp macro="" textlink="">
      <xdr:nvSpPr>
        <xdr:cNvPr id="459" name="将来負担の状況該当値テキスト"/>
        <xdr:cNvSpPr txBox="1"/>
      </xdr:nvSpPr>
      <xdr:spPr>
        <a:xfrm>
          <a:off x="17106900" y="25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79904</xdr:rowOff>
    </xdr:from>
    <xdr:to>
      <xdr:col>23</xdr:col>
      <xdr:colOff>457200</xdr:colOff>
      <xdr:row>16</xdr:row>
      <xdr:rowOff>10054</xdr:rowOff>
    </xdr:to>
    <xdr:sp macro="" textlink="">
      <xdr:nvSpPr>
        <xdr:cNvPr id="460" name="円/楕円 459"/>
        <xdr:cNvSpPr/>
      </xdr:nvSpPr>
      <xdr:spPr>
        <a:xfrm>
          <a:off x="16129000" y="26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166281</xdr:rowOff>
    </xdr:from>
    <xdr:ext cx="736600" cy="259045"/>
    <xdr:sp macro="" textlink="">
      <xdr:nvSpPr>
        <xdr:cNvPr id="461" name="テキスト ボックス 460"/>
        <xdr:cNvSpPr txBox="1"/>
      </xdr:nvSpPr>
      <xdr:spPr>
        <a:xfrm>
          <a:off x="15798800" y="2738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82317</xdr:rowOff>
    </xdr:from>
    <xdr:to>
      <xdr:col>22</xdr:col>
      <xdr:colOff>254000</xdr:colOff>
      <xdr:row>16</xdr:row>
      <xdr:rowOff>12467</xdr:rowOff>
    </xdr:to>
    <xdr:sp macro="" textlink="">
      <xdr:nvSpPr>
        <xdr:cNvPr id="462" name="円/楕円 461"/>
        <xdr:cNvSpPr/>
      </xdr:nvSpPr>
      <xdr:spPr>
        <a:xfrm>
          <a:off x="15240000" y="26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168694</xdr:rowOff>
    </xdr:from>
    <xdr:ext cx="762000" cy="259045"/>
    <xdr:sp macro="" textlink="">
      <xdr:nvSpPr>
        <xdr:cNvPr id="463" name="テキスト ボックス 462"/>
        <xdr:cNvSpPr txBox="1"/>
      </xdr:nvSpPr>
      <xdr:spPr>
        <a:xfrm>
          <a:off x="14909800" y="2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91969</xdr:rowOff>
    </xdr:from>
    <xdr:to>
      <xdr:col>21</xdr:col>
      <xdr:colOff>50800</xdr:colOff>
      <xdr:row>16</xdr:row>
      <xdr:rowOff>22119</xdr:rowOff>
    </xdr:to>
    <xdr:sp macro="" textlink="">
      <xdr:nvSpPr>
        <xdr:cNvPr id="464" name="円/楕円 463"/>
        <xdr:cNvSpPr/>
      </xdr:nvSpPr>
      <xdr:spPr>
        <a:xfrm>
          <a:off x="14351000" y="26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6896</xdr:rowOff>
    </xdr:from>
    <xdr:ext cx="762000" cy="259045"/>
    <xdr:sp macro="" textlink="">
      <xdr:nvSpPr>
        <xdr:cNvPr id="465" name="テキスト ボックス 464"/>
        <xdr:cNvSpPr txBox="1"/>
      </xdr:nvSpPr>
      <xdr:spPr>
        <a:xfrm>
          <a:off x="14020800" y="275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114893</xdr:rowOff>
    </xdr:from>
    <xdr:to>
      <xdr:col>19</xdr:col>
      <xdr:colOff>533400</xdr:colOff>
      <xdr:row>16</xdr:row>
      <xdr:rowOff>45043</xdr:rowOff>
    </xdr:to>
    <xdr:sp macro="" textlink="">
      <xdr:nvSpPr>
        <xdr:cNvPr id="466" name="円/楕円 465"/>
        <xdr:cNvSpPr/>
      </xdr:nvSpPr>
      <xdr:spPr>
        <a:xfrm>
          <a:off x="13462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29820</xdr:rowOff>
    </xdr:from>
    <xdr:ext cx="762000" cy="259045"/>
    <xdr:sp macro="" textlink="">
      <xdr:nvSpPr>
        <xdr:cNvPr id="467" name="テキスト ボックス 466"/>
        <xdr:cNvSpPr txBox="1"/>
      </xdr:nvSpPr>
      <xdr:spPr>
        <a:xfrm>
          <a:off x="13131800" y="27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25,044
24,778
268.24
18,560,263
17,770,201
514,694
8,735,976
22,277,085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職員数については、定員管理計画に基づき採用を行っており、毎年人数は減っている。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平成２２年度において７年間の給与カットが終了したことにより、類似団体平均より若干悪化したが、職員数の減により平成２３年度からは類似団体の平均値程度となった。平成２５年度</a:t>
          </a:r>
          <a:r>
            <a:rPr lang="ja-JP" altLang="en-US" sz="1100" b="0" i="0" baseline="0">
              <a:solidFill>
                <a:sysClr val="windowText" lastClr="000000"/>
              </a:solidFill>
              <a:effectLst/>
              <a:latin typeface="+mn-lt"/>
              <a:ea typeface="+mn-ea"/>
              <a:cs typeface="+mn-cs"/>
            </a:rPr>
            <a:t>から</a:t>
          </a:r>
          <a:r>
            <a:rPr lang="ja-JP" altLang="ja-JP" sz="1100" b="0" i="0" baseline="0">
              <a:solidFill>
                <a:sysClr val="windowText" lastClr="000000"/>
              </a:solidFill>
              <a:effectLst/>
              <a:latin typeface="+mn-lt"/>
              <a:ea typeface="+mn-ea"/>
              <a:cs typeface="+mn-cs"/>
            </a:rPr>
            <a:t>再度の給与カットにより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類似団体との比較において低い水準となっ</a:t>
          </a:r>
          <a:r>
            <a:rPr lang="ja-JP" altLang="en-US" sz="1100" b="0" i="0" baseline="0">
              <a:solidFill>
                <a:sysClr val="windowText" lastClr="000000"/>
              </a:solidFill>
              <a:effectLst/>
              <a:latin typeface="+mn-lt"/>
              <a:ea typeface="+mn-ea"/>
              <a:cs typeface="+mn-cs"/>
            </a:rPr>
            <a:t>ており、</a:t>
          </a:r>
          <a:r>
            <a:rPr lang="ja-JP" altLang="ja-JP" sz="1100" b="0" i="0" baseline="0">
              <a:solidFill>
                <a:sysClr val="windowText" lastClr="000000"/>
              </a:solidFill>
              <a:effectLst/>
              <a:latin typeface="+mn-lt"/>
              <a:ea typeface="+mn-ea"/>
              <a:cs typeface="+mn-cs"/>
            </a:rPr>
            <a:t>平成２６年度も</a:t>
          </a:r>
          <a:r>
            <a:rPr lang="ja-JP" altLang="en-US" sz="1100" b="0" i="0" baseline="0">
              <a:solidFill>
                <a:sysClr val="windowText" lastClr="000000"/>
              </a:solidFill>
              <a:effectLst/>
              <a:latin typeface="+mn-lt"/>
              <a:ea typeface="+mn-ea"/>
              <a:cs typeface="+mn-cs"/>
            </a:rPr>
            <a:t>同様の傾向となっている。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今後も</a:t>
          </a:r>
          <a:r>
            <a:rPr lang="ja-JP" altLang="ja-JP" sz="1100" b="0" i="0" baseline="0">
              <a:solidFill>
                <a:sysClr val="windowText" lastClr="000000"/>
              </a:solidFill>
              <a:effectLst/>
              <a:latin typeface="+mn-lt"/>
              <a:ea typeface="+mn-ea"/>
              <a:cs typeface="+mn-cs"/>
            </a:rPr>
            <a:t>一時的なカットによるだけでなく、計画に基づき適正な人員管理を行うなど構造的な面からも、総人件費の抑制を図っていく。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20320</xdr:rowOff>
    </xdr:to>
    <xdr:cxnSp macro="">
      <xdr:nvCxnSpPr>
        <xdr:cNvPr id="64" name="直線コネクタ 63"/>
        <xdr:cNvCxnSpPr/>
      </xdr:nvCxnSpPr>
      <xdr:spPr>
        <a:xfrm flipV="1">
          <a:off x="3987800" y="613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37</xdr:row>
      <xdr:rowOff>46990</xdr:rowOff>
    </xdr:to>
    <xdr:cxnSp macro="">
      <xdr:nvCxnSpPr>
        <xdr:cNvPr id="67" name="直線コネクタ 66"/>
        <xdr:cNvCxnSpPr/>
      </xdr:nvCxnSpPr>
      <xdr:spPr>
        <a:xfrm flipV="1">
          <a:off x="3098800" y="61925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62230</xdr:rowOff>
    </xdr:to>
    <xdr:cxnSp macro="">
      <xdr:nvCxnSpPr>
        <xdr:cNvPr id="70" name="直線コネクタ 69"/>
        <xdr:cNvCxnSpPr/>
      </xdr:nvCxnSpPr>
      <xdr:spPr>
        <a:xfrm flipV="1">
          <a:off x="2209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69850</xdr:rowOff>
    </xdr:to>
    <xdr:cxnSp macro="">
      <xdr:nvCxnSpPr>
        <xdr:cNvPr id="73" name="直線コネクタ 72"/>
        <xdr:cNvCxnSpPr/>
      </xdr:nvCxnSpPr>
      <xdr:spPr>
        <a:xfrm flipV="1">
          <a:off x="1320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5" name="円/楕円 84"/>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6" name="テキスト ボックス 85"/>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89" name="円/楕円 88"/>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0" name="テキスト ボックス 89"/>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物件費に係る経常収支比率は、類似団体、県内市町村平均と比較して低い水準にあ</a:t>
          </a:r>
          <a:r>
            <a:rPr lang="ja-JP" altLang="en-US" sz="1100" b="0" i="0" baseline="0">
              <a:solidFill>
                <a:sysClr val="windowText" lastClr="000000"/>
              </a:solidFill>
              <a:effectLst/>
              <a:latin typeface="+mn-lt"/>
              <a:ea typeface="+mn-ea"/>
              <a:cs typeface="+mn-cs"/>
            </a:rPr>
            <a:t>り、さらに類似団体と同様に増加傾向にある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行財政改革の推進による指定管理制度など、民間等の活用により人件費から物件費へ移行、委託費の増加といった傾向があるため、今後経常的に必要なシステム関連委託料や機器リース料などの通常管理・運営について、手法改善・費用の節減に努め、総額抑制を図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42636</xdr:rowOff>
    </xdr:to>
    <xdr:cxnSp macro="">
      <xdr:nvCxnSpPr>
        <xdr:cNvPr id="127" name="直線コネクタ 126"/>
        <xdr:cNvCxnSpPr/>
      </xdr:nvCxnSpPr>
      <xdr:spPr>
        <a:xfrm>
          <a:off x="15671800" y="25708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14</xdr:row>
      <xdr:rowOff>170543</xdr:rowOff>
    </xdr:to>
    <xdr:cxnSp macro="">
      <xdr:nvCxnSpPr>
        <xdr:cNvPr id="130" name="直線コネクタ 129"/>
        <xdr:cNvCxnSpPr/>
      </xdr:nvCxnSpPr>
      <xdr:spPr>
        <a:xfrm>
          <a:off x="14782800" y="255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159657</xdr:rowOff>
    </xdr:to>
    <xdr:cxnSp macro="">
      <xdr:nvCxnSpPr>
        <xdr:cNvPr id="133" name="直線コネクタ 132"/>
        <xdr:cNvCxnSpPr/>
      </xdr:nvCxnSpPr>
      <xdr:spPr>
        <a:xfrm>
          <a:off x="13893800" y="249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94343</xdr:rowOff>
    </xdr:to>
    <xdr:cxnSp macro="">
      <xdr:nvCxnSpPr>
        <xdr:cNvPr id="136" name="直線コネクタ 135"/>
        <xdr:cNvCxnSpPr/>
      </xdr:nvCxnSpPr>
      <xdr:spPr>
        <a:xfrm>
          <a:off x="13004800" y="2472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6" name="円/楕円 145"/>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7"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48" name="円/楕円 147"/>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49" name="テキスト ボックス 148"/>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0" name="円/楕円 149"/>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1" name="テキスト ボックス 150"/>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2" name="円/楕円 151"/>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3" name="テキスト ボックス 152"/>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4" name="円/楕円 153"/>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5" name="テキスト ボックス 154"/>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平成２０年度までは類似団体とほぼ同水準であったが、平成２１年度以降は平均を超えて推移している。要因としては、直営保育所を統合・民営化したことによる児童措置費の増、及び障がい者の自立支援である介護給付事業の増などが挙げられる。　</a:t>
          </a:r>
          <a:r>
            <a:rPr lang="ja-JP" altLang="en-US"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平成２５年度はポイントの改善が見られたが、</a:t>
          </a:r>
          <a:r>
            <a:rPr lang="ja-JP" altLang="en-US" sz="1100" b="0" i="0" baseline="0">
              <a:solidFill>
                <a:sysClr val="windowText" lastClr="000000"/>
              </a:solidFill>
              <a:effectLst/>
              <a:latin typeface="+mn-lt"/>
              <a:ea typeface="+mn-ea"/>
              <a:cs typeface="+mn-cs"/>
            </a:rPr>
            <a:t>平成２６年度は</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新たな統合保育所の委託料の増により、再びポイントが増加している。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a:t>
          </a:r>
          <a:r>
            <a:rPr lang="ja-JP" altLang="en-US" sz="1100" b="0" i="0" baseline="0">
              <a:solidFill>
                <a:sysClr val="windowText" lastClr="000000"/>
              </a:solidFill>
              <a:effectLst/>
              <a:latin typeface="+mn-lt"/>
              <a:ea typeface="+mn-ea"/>
              <a:cs typeface="+mn-cs"/>
            </a:rPr>
            <a:t>増加傾向にある扶助費の抑制を行うため、</a:t>
          </a:r>
          <a:r>
            <a:rPr lang="ja-JP" altLang="ja-JP" sz="1100" b="0" i="0" baseline="0">
              <a:solidFill>
                <a:sysClr val="windowText" lastClr="000000"/>
              </a:solidFill>
              <a:effectLst/>
              <a:latin typeface="+mn-lt"/>
              <a:ea typeface="+mn-ea"/>
              <a:cs typeface="+mn-cs"/>
            </a:rPr>
            <a:t>単独で行っている助成事業等について検証・見直しを行っていく。</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99785</xdr:rowOff>
    </xdr:from>
    <xdr:to>
      <xdr:col>7</xdr:col>
      <xdr:colOff>15875</xdr:colOff>
      <xdr:row>57</xdr:row>
      <xdr:rowOff>48078</xdr:rowOff>
    </xdr:to>
    <xdr:cxnSp macro="">
      <xdr:nvCxnSpPr>
        <xdr:cNvPr id="190" name="直線コネクタ 189"/>
        <xdr:cNvCxnSpPr/>
      </xdr:nvCxnSpPr>
      <xdr:spPr>
        <a:xfrm>
          <a:off x="3987800" y="97009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99785</xdr:rowOff>
    </xdr:from>
    <xdr:to>
      <xdr:col>5</xdr:col>
      <xdr:colOff>549275</xdr:colOff>
      <xdr:row>56</xdr:row>
      <xdr:rowOff>132443</xdr:rowOff>
    </xdr:to>
    <xdr:cxnSp macro="">
      <xdr:nvCxnSpPr>
        <xdr:cNvPr id="193" name="直線コネクタ 192"/>
        <xdr:cNvCxnSpPr/>
      </xdr:nvCxnSpPr>
      <xdr:spPr>
        <a:xfrm flipV="1">
          <a:off x="3098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67128</xdr:rowOff>
    </xdr:from>
    <xdr:to>
      <xdr:col>4</xdr:col>
      <xdr:colOff>346075</xdr:colOff>
      <xdr:row>56</xdr:row>
      <xdr:rowOff>132443</xdr:rowOff>
    </xdr:to>
    <xdr:cxnSp macro="">
      <xdr:nvCxnSpPr>
        <xdr:cNvPr id="196" name="直線コネクタ 195"/>
        <xdr:cNvCxnSpPr/>
      </xdr:nvCxnSpPr>
      <xdr:spPr>
        <a:xfrm>
          <a:off x="2209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67128</xdr:rowOff>
    </xdr:from>
    <xdr:to>
      <xdr:col>3</xdr:col>
      <xdr:colOff>142875</xdr:colOff>
      <xdr:row>56</xdr:row>
      <xdr:rowOff>121557</xdr:rowOff>
    </xdr:to>
    <xdr:cxnSp macro="">
      <xdr:nvCxnSpPr>
        <xdr:cNvPr id="199" name="直線コネクタ 198"/>
        <xdr:cNvCxnSpPr/>
      </xdr:nvCxnSpPr>
      <xdr:spPr>
        <a:xfrm flipV="1">
          <a:off x="1320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168728</xdr:rowOff>
    </xdr:from>
    <xdr:to>
      <xdr:col>7</xdr:col>
      <xdr:colOff>66675</xdr:colOff>
      <xdr:row>57</xdr:row>
      <xdr:rowOff>98878</xdr:rowOff>
    </xdr:to>
    <xdr:sp macro="" textlink="">
      <xdr:nvSpPr>
        <xdr:cNvPr id="209" name="円/楕円 208"/>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140805</xdr:rowOff>
    </xdr:from>
    <xdr:ext cx="762000" cy="259045"/>
    <xdr:sp macro="" textlink="">
      <xdr:nvSpPr>
        <xdr:cNvPr id="210"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48985</xdr:rowOff>
    </xdr:from>
    <xdr:to>
      <xdr:col>5</xdr:col>
      <xdr:colOff>600075</xdr:colOff>
      <xdr:row>56</xdr:row>
      <xdr:rowOff>150585</xdr:rowOff>
    </xdr:to>
    <xdr:sp macro="" textlink="">
      <xdr:nvSpPr>
        <xdr:cNvPr id="211" name="円/楕円 210"/>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135362</xdr:rowOff>
    </xdr:from>
    <xdr:ext cx="736600" cy="259045"/>
    <xdr:sp macro="" textlink="">
      <xdr:nvSpPr>
        <xdr:cNvPr id="212" name="テキスト ボックス 211"/>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81643</xdr:rowOff>
    </xdr:from>
    <xdr:to>
      <xdr:col>4</xdr:col>
      <xdr:colOff>396875</xdr:colOff>
      <xdr:row>57</xdr:row>
      <xdr:rowOff>11793</xdr:rowOff>
    </xdr:to>
    <xdr:sp macro="" textlink="">
      <xdr:nvSpPr>
        <xdr:cNvPr id="213" name="円/楕円 212"/>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168020</xdr:rowOff>
    </xdr:from>
    <xdr:ext cx="762000" cy="259045"/>
    <xdr:sp macro="" textlink="">
      <xdr:nvSpPr>
        <xdr:cNvPr id="214" name="テキスト ボックス 213"/>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5" name="円/楕円 214"/>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16" name="テキスト ボックス 215"/>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70757</xdr:rowOff>
    </xdr:from>
    <xdr:to>
      <xdr:col>1</xdr:col>
      <xdr:colOff>676275</xdr:colOff>
      <xdr:row>57</xdr:row>
      <xdr:rowOff>907</xdr:rowOff>
    </xdr:to>
    <xdr:sp macro="" textlink="">
      <xdr:nvSpPr>
        <xdr:cNvPr id="217" name="円/楕円 216"/>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157134</xdr:rowOff>
    </xdr:from>
    <xdr:ext cx="762000" cy="259045"/>
    <xdr:sp macro="" textlink="">
      <xdr:nvSpPr>
        <xdr:cNvPr id="218" name="テキスト ボックス 217"/>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その他に係る経常収支比率が類似団体を上回っている主な要因は、公共下水道事業等の特別会計への繰出金の増加である。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下水道事業については、今後も建設費に係る起債の償還による繰出金の増が見込まれることから、のちの維持管理までを視野に入れた収支の見通しや事業計画の見直しを行い、総事業費を抑制するとともに、今後平準化債の活用などにより単年度の繰出金の抑制を図っていく。</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また平成２４年以降、国民健康保険財政の悪化に伴い、必要な運転資金の繰り出しを行ったことが、大きく増加した要因となっている。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77470</xdr:rowOff>
    </xdr:to>
    <xdr:cxnSp macro="">
      <xdr:nvCxnSpPr>
        <xdr:cNvPr id="251" name="直線コネクタ 250"/>
        <xdr:cNvCxnSpPr/>
      </xdr:nvCxnSpPr>
      <xdr:spPr>
        <a:xfrm>
          <a:off x="15671800" y="10109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165100</xdr:rowOff>
    </xdr:to>
    <xdr:cxnSp macro="">
      <xdr:nvCxnSpPr>
        <xdr:cNvPr id="254" name="直線コネクタ 253"/>
        <xdr:cNvCxnSpPr/>
      </xdr:nvCxnSpPr>
      <xdr:spPr>
        <a:xfrm>
          <a:off x="14782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134620</xdr:rowOff>
    </xdr:to>
    <xdr:cxnSp macro="">
      <xdr:nvCxnSpPr>
        <xdr:cNvPr id="257" name="直線コネクタ 256"/>
        <xdr:cNvCxnSpPr/>
      </xdr:nvCxnSpPr>
      <xdr:spPr>
        <a:xfrm>
          <a:off x="13893800" y="997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58</xdr:row>
      <xdr:rowOff>35560</xdr:rowOff>
    </xdr:to>
    <xdr:cxnSp macro="">
      <xdr:nvCxnSpPr>
        <xdr:cNvPr id="260" name="直線コネクタ 259"/>
        <xdr:cNvCxnSpPr/>
      </xdr:nvCxnSpPr>
      <xdr:spPr>
        <a:xfrm>
          <a:off x="13004800" y="988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70" name="円/楕円 269"/>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71"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2" name="円/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4" name="円/楕円 273"/>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5" name="テキスト ボックス 274"/>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6" name="円/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8" name="円/楕円 277"/>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9" name="テキスト ボックス 278"/>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補助費に係る経常収支比率は、類似団体と同水準でほぼ横ばいで推移している。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ただ、本市の出資する法人等をはじめ各種団体への補助金など、補助費総額は増加傾向にある。また、地域医療確保のため、市内の公的病院への支援も必要となっている。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今後も、補助金の交付要綱に定める基準により、交付先団体の決算状況等に応じた補助額の設定等、補助費の適正化を図っていく。</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24130</xdr:rowOff>
    </xdr:to>
    <xdr:cxnSp macro="">
      <xdr:nvCxnSpPr>
        <xdr:cNvPr id="311" name="直線コネクタ 310"/>
        <xdr:cNvCxnSpPr/>
      </xdr:nvCxnSpPr>
      <xdr:spPr>
        <a:xfrm flipV="1">
          <a:off x="15671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24130</xdr:rowOff>
    </xdr:to>
    <xdr:cxnSp macro="">
      <xdr:nvCxnSpPr>
        <xdr:cNvPr id="314" name="直線コネクタ 313"/>
        <xdr:cNvCxnSpPr/>
      </xdr:nvCxnSpPr>
      <xdr:spPr>
        <a:xfrm>
          <a:off x="14782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27940</xdr:rowOff>
    </xdr:to>
    <xdr:cxnSp macro="">
      <xdr:nvCxnSpPr>
        <xdr:cNvPr id="317" name="直線コネクタ 316"/>
        <xdr:cNvCxnSpPr/>
      </xdr:nvCxnSpPr>
      <xdr:spPr>
        <a:xfrm flipV="1">
          <a:off x="13893800" y="6024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27940</xdr:rowOff>
    </xdr:from>
    <xdr:to>
      <xdr:col>20</xdr:col>
      <xdr:colOff>158750</xdr:colOff>
      <xdr:row>35</xdr:row>
      <xdr:rowOff>39370</xdr:rowOff>
    </xdr:to>
    <xdr:cxnSp macro="">
      <xdr:nvCxnSpPr>
        <xdr:cNvPr id="320" name="直線コネクタ 319"/>
        <xdr:cNvCxnSpPr/>
      </xdr:nvCxnSpPr>
      <xdr:spPr>
        <a:xfrm flipV="1">
          <a:off x="13004800" y="6028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30" name="円/楕円 329"/>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31"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2" name="円/楕円 331"/>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3" name="テキスト ボックス 332"/>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4" name="円/楕円 333"/>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5" name="テキスト ボックス 334"/>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148590</xdr:rowOff>
    </xdr:from>
    <xdr:to>
      <xdr:col>20</xdr:col>
      <xdr:colOff>209550</xdr:colOff>
      <xdr:row>35</xdr:row>
      <xdr:rowOff>78740</xdr:rowOff>
    </xdr:to>
    <xdr:sp macro="" textlink="">
      <xdr:nvSpPr>
        <xdr:cNvPr id="336" name="円/楕円 335"/>
        <xdr:cNvSpPr/>
      </xdr:nvSpPr>
      <xdr:spPr>
        <a:xfrm>
          <a:off x="13843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88917</xdr:rowOff>
    </xdr:from>
    <xdr:ext cx="762000" cy="259045"/>
    <xdr:sp macro="" textlink="">
      <xdr:nvSpPr>
        <xdr:cNvPr id="337" name="テキスト ボックス 336"/>
        <xdr:cNvSpPr txBox="1"/>
      </xdr:nvSpPr>
      <xdr:spPr>
        <a:xfrm>
          <a:off x="13512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160020</xdr:rowOff>
    </xdr:from>
    <xdr:to>
      <xdr:col>19</xdr:col>
      <xdr:colOff>6350</xdr:colOff>
      <xdr:row>35</xdr:row>
      <xdr:rowOff>90170</xdr:rowOff>
    </xdr:to>
    <xdr:sp macro="" textlink="">
      <xdr:nvSpPr>
        <xdr:cNvPr id="338" name="円/楕円 337"/>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100347</xdr:rowOff>
    </xdr:from>
    <xdr:ext cx="762000" cy="259045"/>
    <xdr:sp macro="" textlink="">
      <xdr:nvSpPr>
        <xdr:cNvPr id="339" name="テキスト ボックス 338"/>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公債費については、類似団体より高い水準で推移している。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特に、平成２０年度以降中学校建設事業等の大型事業を実施したことにより、発行額が償還額を超え残高が増大していた。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また平成２２年度より市全体が過疎指定を受けたことに伴いソフト事業を含め過疎債を活用して事業を行っているため、償還額は現在の高い水準で今後も続いていくことが予測される。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市債発行額が償還額以下となるよう、対象事業の精査・実施の繰延べ等を実施していき、今後の償還額の伸びを抑えていくよう努める。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102235</xdr:rowOff>
    </xdr:to>
    <xdr:cxnSp macro="">
      <xdr:nvCxnSpPr>
        <xdr:cNvPr id="371" name="直線コネクタ 370"/>
        <xdr:cNvCxnSpPr/>
      </xdr:nvCxnSpPr>
      <xdr:spPr>
        <a:xfrm flipV="1">
          <a:off x="3987800" y="129476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102235</xdr:rowOff>
    </xdr:from>
    <xdr:to>
      <xdr:col>5</xdr:col>
      <xdr:colOff>549275</xdr:colOff>
      <xdr:row>75</xdr:row>
      <xdr:rowOff>121285</xdr:rowOff>
    </xdr:to>
    <xdr:cxnSp macro="">
      <xdr:nvCxnSpPr>
        <xdr:cNvPr id="374" name="直線コネクタ 373"/>
        <xdr:cNvCxnSpPr/>
      </xdr:nvCxnSpPr>
      <xdr:spPr>
        <a:xfrm flipV="1">
          <a:off x="3098800" y="129609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117475</xdr:rowOff>
    </xdr:from>
    <xdr:to>
      <xdr:col>4</xdr:col>
      <xdr:colOff>346075</xdr:colOff>
      <xdr:row>75</xdr:row>
      <xdr:rowOff>121285</xdr:rowOff>
    </xdr:to>
    <xdr:cxnSp macro="">
      <xdr:nvCxnSpPr>
        <xdr:cNvPr id="377" name="直線コネクタ 376"/>
        <xdr:cNvCxnSpPr/>
      </xdr:nvCxnSpPr>
      <xdr:spPr>
        <a:xfrm>
          <a:off x="2209800" y="129762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111760</xdr:rowOff>
    </xdr:from>
    <xdr:to>
      <xdr:col>3</xdr:col>
      <xdr:colOff>142875</xdr:colOff>
      <xdr:row>75</xdr:row>
      <xdr:rowOff>117475</xdr:rowOff>
    </xdr:to>
    <xdr:cxnSp macro="">
      <xdr:nvCxnSpPr>
        <xdr:cNvPr id="380" name="直線コネクタ 379"/>
        <xdr:cNvCxnSpPr/>
      </xdr:nvCxnSpPr>
      <xdr:spPr>
        <a:xfrm>
          <a:off x="1320800" y="12970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90" name="円/楕円 389"/>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10177</xdr:rowOff>
    </xdr:from>
    <xdr:ext cx="762000" cy="259045"/>
    <xdr:sp macro="" textlink="">
      <xdr:nvSpPr>
        <xdr:cNvPr id="391" name="公債費該当値テキスト"/>
        <xdr:cNvSpPr txBox="1"/>
      </xdr:nvSpPr>
      <xdr:spPr>
        <a:xfrm>
          <a:off x="49149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51435</xdr:rowOff>
    </xdr:from>
    <xdr:to>
      <xdr:col>5</xdr:col>
      <xdr:colOff>600075</xdr:colOff>
      <xdr:row>75</xdr:row>
      <xdr:rowOff>153036</xdr:rowOff>
    </xdr:to>
    <xdr:sp macro="" textlink="">
      <xdr:nvSpPr>
        <xdr:cNvPr id="392" name="円/楕円 391"/>
        <xdr:cNvSpPr/>
      </xdr:nvSpPr>
      <xdr:spPr>
        <a:xfrm>
          <a:off x="3937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137813</xdr:rowOff>
    </xdr:from>
    <xdr:ext cx="736600" cy="259045"/>
    <xdr:sp macro="" textlink="">
      <xdr:nvSpPr>
        <xdr:cNvPr id="393" name="テキスト ボックス 392"/>
        <xdr:cNvSpPr txBox="1"/>
      </xdr:nvSpPr>
      <xdr:spPr>
        <a:xfrm>
          <a:off x="3606800" y="1299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70485</xdr:rowOff>
    </xdr:from>
    <xdr:to>
      <xdr:col>4</xdr:col>
      <xdr:colOff>396875</xdr:colOff>
      <xdr:row>76</xdr:row>
      <xdr:rowOff>636</xdr:rowOff>
    </xdr:to>
    <xdr:sp macro="" textlink="">
      <xdr:nvSpPr>
        <xdr:cNvPr id="394" name="円/楕円 393"/>
        <xdr:cNvSpPr/>
      </xdr:nvSpPr>
      <xdr:spPr>
        <a:xfrm>
          <a:off x="3048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156863</xdr:rowOff>
    </xdr:from>
    <xdr:ext cx="762000" cy="259045"/>
    <xdr:sp macro="" textlink="">
      <xdr:nvSpPr>
        <xdr:cNvPr id="395" name="テキスト ボックス 394"/>
        <xdr:cNvSpPr txBox="1"/>
      </xdr:nvSpPr>
      <xdr:spPr>
        <a:xfrm>
          <a:off x="2717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66675</xdr:rowOff>
    </xdr:from>
    <xdr:to>
      <xdr:col>3</xdr:col>
      <xdr:colOff>193675</xdr:colOff>
      <xdr:row>75</xdr:row>
      <xdr:rowOff>168275</xdr:rowOff>
    </xdr:to>
    <xdr:sp macro="" textlink="">
      <xdr:nvSpPr>
        <xdr:cNvPr id="396" name="円/楕円 395"/>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153052</xdr:rowOff>
    </xdr:from>
    <xdr:ext cx="762000" cy="259045"/>
    <xdr:sp macro="" textlink="">
      <xdr:nvSpPr>
        <xdr:cNvPr id="397" name="テキスト ボックス 396"/>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60960</xdr:rowOff>
    </xdr:from>
    <xdr:to>
      <xdr:col>1</xdr:col>
      <xdr:colOff>676275</xdr:colOff>
      <xdr:row>75</xdr:row>
      <xdr:rowOff>162561</xdr:rowOff>
    </xdr:to>
    <xdr:sp macro="" textlink="">
      <xdr:nvSpPr>
        <xdr:cNvPr id="398" name="円/楕円 397"/>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147338</xdr:rowOff>
    </xdr:from>
    <xdr:ext cx="762000" cy="259045"/>
    <xdr:sp macro="" textlink="">
      <xdr:nvSpPr>
        <xdr:cNvPr id="399" name="テキスト ボックス 398"/>
        <xdr:cNvSpPr txBox="1"/>
      </xdr:nvSpPr>
      <xdr:spPr>
        <a:xfrm>
          <a:off x="939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類似団体と比較すると、</a:t>
          </a:r>
          <a:r>
            <a:rPr lang="ja-JP" altLang="en-US" sz="1100" b="0" i="0" baseline="0">
              <a:solidFill>
                <a:sysClr val="windowText" lastClr="000000"/>
              </a:solidFill>
              <a:effectLst/>
              <a:latin typeface="+mn-lt"/>
              <a:ea typeface="+mn-ea"/>
              <a:cs typeface="+mn-cs"/>
            </a:rPr>
            <a:t>人件費、</a:t>
          </a:r>
          <a:r>
            <a:rPr lang="ja-JP" altLang="ja-JP" sz="1100" b="0" i="0" baseline="0">
              <a:solidFill>
                <a:sysClr val="windowText" lastClr="000000"/>
              </a:solidFill>
              <a:effectLst/>
              <a:latin typeface="+mn-lt"/>
              <a:ea typeface="+mn-ea"/>
              <a:cs typeface="+mn-cs"/>
            </a:rPr>
            <a:t>物件費及び補助費については平均を下回っているが、扶助費や繰出金といった費目の影響により、全体では平均</a:t>
          </a:r>
          <a:r>
            <a:rPr lang="ja-JP" altLang="en-US" sz="1100" b="0" i="0" baseline="0">
              <a:solidFill>
                <a:sysClr val="windowText" lastClr="000000"/>
              </a:solidFill>
              <a:effectLst/>
              <a:latin typeface="+mn-lt"/>
              <a:ea typeface="+mn-ea"/>
              <a:cs typeface="+mn-cs"/>
            </a:rPr>
            <a:t>とほぼ同水準である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年度において</a:t>
          </a:r>
          <a:r>
            <a:rPr lang="ja-JP" altLang="en-US" sz="1100" b="0" i="0" baseline="0">
              <a:solidFill>
                <a:sysClr val="windowText" lastClr="000000"/>
              </a:solidFill>
              <a:effectLst/>
              <a:latin typeface="+mn-lt"/>
              <a:ea typeface="+mn-ea"/>
              <a:cs typeface="+mn-cs"/>
            </a:rPr>
            <a:t>若干悪化している要因も扶助費と繰出金の伸びによるものであるため、</a:t>
          </a:r>
          <a:r>
            <a:rPr lang="ja-JP" altLang="ja-JP" sz="1100" b="0" i="0" baseline="0">
              <a:solidFill>
                <a:sysClr val="windowText" lastClr="000000"/>
              </a:solidFill>
              <a:effectLst/>
              <a:latin typeface="+mn-lt"/>
              <a:ea typeface="+mn-ea"/>
              <a:cs typeface="+mn-cs"/>
            </a:rPr>
            <a:t>改善のためには</a:t>
          </a:r>
          <a:r>
            <a:rPr lang="ja-JP" altLang="en-US" sz="1100" b="0" i="0" baseline="0">
              <a:solidFill>
                <a:sysClr val="windowText" lastClr="000000"/>
              </a:solidFill>
              <a:effectLst/>
              <a:latin typeface="+mn-lt"/>
              <a:ea typeface="+mn-ea"/>
              <a:cs typeface="+mn-cs"/>
            </a:rPr>
            <a:t>それらの</a:t>
          </a:r>
          <a:r>
            <a:rPr lang="ja-JP" altLang="ja-JP" sz="1100" b="0" i="0" baseline="0">
              <a:solidFill>
                <a:sysClr val="windowText" lastClr="000000"/>
              </a:solidFill>
              <a:effectLst/>
              <a:latin typeface="+mn-lt"/>
              <a:ea typeface="+mn-ea"/>
              <a:cs typeface="+mn-cs"/>
            </a:rPr>
            <a:t>伸びを抑えていく必要がある。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今後も、対象事業の精査、計画の見直しにより、総経費の抑制に努める。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77</xdr:row>
      <xdr:rowOff>92711</xdr:rowOff>
    </xdr:to>
    <xdr:cxnSp macro="">
      <xdr:nvCxnSpPr>
        <xdr:cNvPr id="432" name="直線コネクタ 431"/>
        <xdr:cNvCxnSpPr/>
      </xdr:nvCxnSpPr>
      <xdr:spPr>
        <a:xfrm>
          <a:off x="15671800" y="132448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43180</xdr:rowOff>
    </xdr:from>
    <xdr:to>
      <xdr:col>22</xdr:col>
      <xdr:colOff>565150</xdr:colOff>
      <xdr:row>77</xdr:row>
      <xdr:rowOff>134620</xdr:rowOff>
    </xdr:to>
    <xdr:cxnSp macro="">
      <xdr:nvCxnSpPr>
        <xdr:cNvPr id="435" name="直線コネクタ 434"/>
        <xdr:cNvCxnSpPr/>
      </xdr:nvCxnSpPr>
      <xdr:spPr>
        <a:xfrm flipV="1">
          <a:off x="14782800" y="132448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50800</xdr:rowOff>
    </xdr:from>
    <xdr:to>
      <xdr:col>21</xdr:col>
      <xdr:colOff>361950</xdr:colOff>
      <xdr:row>77</xdr:row>
      <xdr:rowOff>134620</xdr:rowOff>
    </xdr:to>
    <xdr:cxnSp macro="">
      <xdr:nvCxnSpPr>
        <xdr:cNvPr id="438" name="直線コネクタ 437"/>
        <xdr:cNvCxnSpPr/>
      </xdr:nvCxnSpPr>
      <xdr:spPr>
        <a:xfrm>
          <a:off x="13893800" y="132524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50800</xdr:rowOff>
    </xdr:to>
    <xdr:cxnSp macro="">
      <xdr:nvCxnSpPr>
        <xdr:cNvPr id="441" name="直線コネクタ 440"/>
        <xdr:cNvCxnSpPr/>
      </xdr:nvCxnSpPr>
      <xdr:spPr>
        <a:xfrm>
          <a:off x="13004800" y="13229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1" name="円/楕円 450"/>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52"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53" name="円/楕円 452"/>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54" name="テキスト ボックス 453"/>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55" name="円/楕円 454"/>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170197</xdr:rowOff>
    </xdr:from>
    <xdr:ext cx="762000" cy="259045"/>
    <xdr:sp macro="" textlink="">
      <xdr:nvSpPr>
        <xdr:cNvPr id="456" name="テキスト ボックス 455"/>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0</xdr:rowOff>
    </xdr:from>
    <xdr:to>
      <xdr:col>20</xdr:col>
      <xdr:colOff>209550</xdr:colOff>
      <xdr:row>77</xdr:row>
      <xdr:rowOff>101600</xdr:rowOff>
    </xdr:to>
    <xdr:sp macro="" textlink="">
      <xdr:nvSpPr>
        <xdr:cNvPr id="457" name="円/楕円 456"/>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86377</xdr:rowOff>
    </xdr:from>
    <xdr:ext cx="762000" cy="259045"/>
    <xdr:sp macro="" textlink="">
      <xdr:nvSpPr>
        <xdr:cNvPr id="458" name="テキスト ボックス 457"/>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59" name="円/楕円 458"/>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60" name="テキスト ボックス 459"/>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島根県江津市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102362</xdr:rowOff>
    </xdr:from>
    <xdr:to>
      <xdr:col>4</xdr:col>
      <xdr:colOff>1117600</xdr:colOff>
      <xdr:row>16</xdr:row>
      <xdr:rowOff>142202</xdr:rowOff>
    </xdr:to>
    <xdr:cxnSp macro="">
      <xdr:nvCxnSpPr>
        <xdr:cNvPr id="50" name="直線コネクタ 49"/>
        <xdr:cNvCxnSpPr/>
      </xdr:nvCxnSpPr>
      <xdr:spPr bwMode="auto">
        <a:xfrm>
          <a:off x="5003800" y="2893187"/>
          <a:ext cx="647700" cy="39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77622</xdr:rowOff>
    </xdr:from>
    <xdr:to>
      <xdr:col>4</xdr:col>
      <xdr:colOff>469900</xdr:colOff>
      <xdr:row>16</xdr:row>
      <xdr:rowOff>102362</xdr:rowOff>
    </xdr:to>
    <xdr:cxnSp macro="">
      <xdr:nvCxnSpPr>
        <xdr:cNvPr id="53" name="直線コネクタ 52"/>
        <xdr:cNvCxnSpPr/>
      </xdr:nvCxnSpPr>
      <xdr:spPr bwMode="auto">
        <a:xfrm>
          <a:off x="4305300" y="2868447"/>
          <a:ext cx="698500" cy="24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9703</xdr:rowOff>
    </xdr:from>
    <xdr:to>
      <xdr:col>3</xdr:col>
      <xdr:colOff>904875</xdr:colOff>
      <xdr:row>16</xdr:row>
      <xdr:rowOff>77622</xdr:rowOff>
    </xdr:to>
    <xdr:cxnSp macro="">
      <xdr:nvCxnSpPr>
        <xdr:cNvPr id="56" name="直線コネクタ 55"/>
        <xdr:cNvCxnSpPr/>
      </xdr:nvCxnSpPr>
      <xdr:spPr bwMode="auto">
        <a:xfrm>
          <a:off x="3606800" y="2800528"/>
          <a:ext cx="698500" cy="67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9246</xdr:rowOff>
    </xdr:from>
    <xdr:to>
      <xdr:col>3</xdr:col>
      <xdr:colOff>206375</xdr:colOff>
      <xdr:row>16</xdr:row>
      <xdr:rowOff>9703</xdr:rowOff>
    </xdr:to>
    <xdr:cxnSp macro="">
      <xdr:nvCxnSpPr>
        <xdr:cNvPr id="59" name="直線コネクタ 58"/>
        <xdr:cNvCxnSpPr/>
      </xdr:nvCxnSpPr>
      <xdr:spPr bwMode="auto">
        <a:xfrm>
          <a:off x="2908300" y="2800071"/>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91402</xdr:rowOff>
    </xdr:from>
    <xdr:to>
      <xdr:col>5</xdr:col>
      <xdr:colOff>34925</xdr:colOff>
      <xdr:row>17</xdr:row>
      <xdr:rowOff>21552</xdr:rowOff>
    </xdr:to>
    <xdr:sp macro="" textlink="">
      <xdr:nvSpPr>
        <xdr:cNvPr id="69" name="円/楕円 68"/>
        <xdr:cNvSpPr/>
      </xdr:nvSpPr>
      <xdr:spPr bwMode="auto">
        <a:xfrm>
          <a:off x="5600700" y="288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107929</xdr:rowOff>
    </xdr:from>
    <xdr:ext cx="762000" cy="259045"/>
    <xdr:sp macro="" textlink="">
      <xdr:nvSpPr>
        <xdr:cNvPr id="70" name="人口1人当たり決算額の推移該当値テキスト130"/>
        <xdr:cNvSpPr txBox="1"/>
      </xdr:nvSpPr>
      <xdr:spPr>
        <a:xfrm>
          <a:off x="5740400" y="272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109,053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51562</xdr:rowOff>
    </xdr:from>
    <xdr:to>
      <xdr:col>4</xdr:col>
      <xdr:colOff>520700</xdr:colOff>
      <xdr:row>16</xdr:row>
      <xdr:rowOff>153162</xdr:rowOff>
    </xdr:to>
    <xdr:sp macro="" textlink="">
      <xdr:nvSpPr>
        <xdr:cNvPr id="71" name="円/楕円 70"/>
        <xdr:cNvSpPr/>
      </xdr:nvSpPr>
      <xdr:spPr bwMode="auto">
        <a:xfrm>
          <a:off x="4953000" y="2842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163339</xdr:rowOff>
    </xdr:from>
    <xdr:ext cx="736600" cy="259045"/>
    <xdr:sp macro="" textlink="">
      <xdr:nvSpPr>
        <xdr:cNvPr id="72" name="テキスト ボックス 71"/>
        <xdr:cNvSpPr txBox="1"/>
      </xdr:nvSpPr>
      <xdr:spPr>
        <a:xfrm>
          <a:off x="4622800" y="2611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112,190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26822</xdr:rowOff>
    </xdr:from>
    <xdr:to>
      <xdr:col>3</xdr:col>
      <xdr:colOff>955675</xdr:colOff>
      <xdr:row>16</xdr:row>
      <xdr:rowOff>128422</xdr:rowOff>
    </xdr:to>
    <xdr:sp macro="" textlink="">
      <xdr:nvSpPr>
        <xdr:cNvPr id="73" name="円/楕円 72"/>
        <xdr:cNvSpPr/>
      </xdr:nvSpPr>
      <xdr:spPr bwMode="auto">
        <a:xfrm>
          <a:off x="4254500" y="281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138599</xdr:rowOff>
    </xdr:from>
    <xdr:ext cx="762000" cy="259045"/>
    <xdr:sp macro="" textlink="">
      <xdr:nvSpPr>
        <xdr:cNvPr id="74" name="テキスト ボックス 73"/>
        <xdr:cNvSpPr txBox="1"/>
      </xdr:nvSpPr>
      <xdr:spPr>
        <a:xfrm>
          <a:off x="3924300" y="258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130353</xdr:rowOff>
    </xdr:from>
    <xdr:to>
      <xdr:col>3</xdr:col>
      <xdr:colOff>257175</xdr:colOff>
      <xdr:row>16</xdr:row>
      <xdr:rowOff>60503</xdr:rowOff>
    </xdr:to>
    <xdr:sp macro="" textlink="">
      <xdr:nvSpPr>
        <xdr:cNvPr id="75" name="円/楕円 74"/>
        <xdr:cNvSpPr/>
      </xdr:nvSpPr>
      <xdr:spPr bwMode="auto">
        <a:xfrm>
          <a:off x="3556000" y="2749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70680</xdr:rowOff>
    </xdr:from>
    <xdr:ext cx="762000" cy="259045"/>
    <xdr:sp macro="" textlink="">
      <xdr:nvSpPr>
        <xdr:cNvPr id="76" name="テキスト ボックス 75"/>
        <xdr:cNvSpPr txBox="1"/>
      </xdr:nvSpPr>
      <xdr:spPr>
        <a:xfrm>
          <a:off x="3225800" y="251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129896</xdr:rowOff>
    </xdr:from>
    <xdr:to>
      <xdr:col>2</xdr:col>
      <xdr:colOff>692150</xdr:colOff>
      <xdr:row>16</xdr:row>
      <xdr:rowOff>60046</xdr:rowOff>
    </xdr:to>
    <xdr:sp macro="" textlink="">
      <xdr:nvSpPr>
        <xdr:cNvPr id="77" name="円/楕円 76"/>
        <xdr:cNvSpPr/>
      </xdr:nvSpPr>
      <xdr:spPr bwMode="auto">
        <a:xfrm>
          <a:off x="2857500" y="274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70223</xdr:rowOff>
    </xdr:from>
    <xdr:ext cx="762000" cy="259045"/>
    <xdr:sp macro="" textlink="">
      <xdr:nvSpPr>
        <xdr:cNvPr id="78" name="テキスト ボックス 77"/>
        <xdr:cNvSpPr txBox="1"/>
      </xdr:nvSpPr>
      <xdr:spPr>
        <a:xfrm>
          <a:off x="2527300" y="251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273407</xdr:rowOff>
    </xdr:from>
    <xdr:to>
      <xdr:col>4</xdr:col>
      <xdr:colOff>1117600</xdr:colOff>
      <xdr:row>37</xdr:row>
      <xdr:rowOff>284574</xdr:rowOff>
    </xdr:to>
    <xdr:cxnSp macro="">
      <xdr:nvCxnSpPr>
        <xdr:cNvPr id="112" name="直線コネクタ 111"/>
        <xdr:cNvCxnSpPr/>
      </xdr:nvCxnSpPr>
      <xdr:spPr bwMode="auto">
        <a:xfrm>
          <a:off x="5003800" y="7398107"/>
          <a:ext cx="647700" cy="11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269351</xdr:rowOff>
    </xdr:from>
    <xdr:ext cx="762000" cy="259045"/>
    <xdr:sp macro="" textlink="">
      <xdr:nvSpPr>
        <xdr:cNvPr id="113" name="人口1人当たり決算額の推移平均値テキスト445"/>
        <xdr:cNvSpPr txBox="1"/>
      </xdr:nvSpPr>
      <xdr:spPr>
        <a:xfrm>
          <a:off x="5740400" y="7394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262529</xdr:rowOff>
    </xdr:from>
    <xdr:to>
      <xdr:col>4</xdr:col>
      <xdr:colOff>469900</xdr:colOff>
      <xdr:row>37</xdr:row>
      <xdr:rowOff>273407</xdr:rowOff>
    </xdr:to>
    <xdr:cxnSp macro="">
      <xdr:nvCxnSpPr>
        <xdr:cNvPr id="115" name="直線コネクタ 114"/>
        <xdr:cNvCxnSpPr/>
      </xdr:nvCxnSpPr>
      <xdr:spPr bwMode="auto">
        <a:xfrm>
          <a:off x="4305300" y="7387229"/>
          <a:ext cx="698500" cy="1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258152</xdr:rowOff>
    </xdr:from>
    <xdr:to>
      <xdr:col>3</xdr:col>
      <xdr:colOff>904875</xdr:colOff>
      <xdr:row>37</xdr:row>
      <xdr:rowOff>262529</xdr:rowOff>
    </xdr:to>
    <xdr:cxnSp macro="">
      <xdr:nvCxnSpPr>
        <xdr:cNvPr id="118" name="直線コネクタ 117"/>
        <xdr:cNvCxnSpPr/>
      </xdr:nvCxnSpPr>
      <xdr:spPr bwMode="auto">
        <a:xfrm>
          <a:off x="3606800" y="7382852"/>
          <a:ext cx="698500" cy="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256399</xdr:rowOff>
    </xdr:from>
    <xdr:to>
      <xdr:col>3</xdr:col>
      <xdr:colOff>206375</xdr:colOff>
      <xdr:row>37</xdr:row>
      <xdr:rowOff>258152</xdr:rowOff>
    </xdr:to>
    <xdr:cxnSp macro="">
      <xdr:nvCxnSpPr>
        <xdr:cNvPr id="121" name="直線コネクタ 120"/>
        <xdr:cNvCxnSpPr/>
      </xdr:nvCxnSpPr>
      <xdr:spPr bwMode="auto">
        <a:xfrm>
          <a:off x="2908300" y="7381099"/>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233774</xdr:rowOff>
    </xdr:from>
    <xdr:to>
      <xdr:col>5</xdr:col>
      <xdr:colOff>34925</xdr:colOff>
      <xdr:row>37</xdr:row>
      <xdr:rowOff>335374</xdr:rowOff>
    </xdr:to>
    <xdr:sp macro="" textlink="">
      <xdr:nvSpPr>
        <xdr:cNvPr id="131" name="円/楕円 130"/>
        <xdr:cNvSpPr/>
      </xdr:nvSpPr>
      <xdr:spPr bwMode="auto">
        <a:xfrm>
          <a:off x="5600700" y="735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78851</xdr:rowOff>
    </xdr:from>
    <xdr:ext cx="762000" cy="259045"/>
    <xdr:sp macro="" textlink="">
      <xdr:nvSpPr>
        <xdr:cNvPr id="132" name="人口1人当たり決算額の推移該当値テキスト445"/>
        <xdr:cNvSpPr txBox="1"/>
      </xdr:nvSpPr>
      <xdr:spPr>
        <a:xfrm>
          <a:off x="5740400" y="720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222607</xdr:rowOff>
    </xdr:from>
    <xdr:to>
      <xdr:col>4</xdr:col>
      <xdr:colOff>520700</xdr:colOff>
      <xdr:row>37</xdr:row>
      <xdr:rowOff>324207</xdr:rowOff>
    </xdr:to>
    <xdr:sp macro="" textlink="">
      <xdr:nvSpPr>
        <xdr:cNvPr id="133" name="円/楕円 132"/>
        <xdr:cNvSpPr/>
      </xdr:nvSpPr>
      <xdr:spPr bwMode="auto">
        <a:xfrm>
          <a:off x="4953000" y="734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162934</xdr:rowOff>
    </xdr:from>
    <xdr:ext cx="736600" cy="259045"/>
    <xdr:sp macro="" textlink="">
      <xdr:nvSpPr>
        <xdr:cNvPr id="134" name="テキスト ボックス 133"/>
        <xdr:cNvSpPr txBox="1"/>
      </xdr:nvSpPr>
      <xdr:spPr>
        <a:xfrm>
          <a:off x="4622800" y="711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211729</xdr:rowOff>
    </xdr:from>
    <xdr:to>
      <xdr:col>3</xdr:col>
      <xdr:colOff>955675</xdr:colOff>
      <xdr:row>37</xdr:row>
      <xdr:rowOff>313329</xdr:rowOff>
    </xdr:to>
    <xdr:sp macro="" textlink="">
      <xdr:nvSpPr>
        <xdr:cNvPr id="135" name="円/楕円 134"/>
        <xdr:cNvSpPr/>
      </xdr:nvSpPr>
      <xdr:spPr bwMode="auto">
        <a:xfrm>
          <a:off x="4254500" y="7336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152056</xdr:rowOff>
    </xdr:from>
    <xdr:ext cx="762000" cy="259045"/>
    <xdr:sp macro="" textlink="">
      <xdr:nvSpPr>
        <xdr:cNvPr id="136" name="テキスト ボックス 135"/>
        <xdr:cNvSpPr txBox="1"/>
      </xdr:nvSpPr>
      <xdr:spPr>
        <a:xfrm>
          <a:off x="3924300" y="710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207352</xdr:rowOff>
    </xdr:from>
    <xdr:to>
      <xdr:col>3</xdr:col>
      <xdr:colOff>257175</xdr:colOff>
      <xdr:row>37</xdr:row>
      <xdr:rowOff>308952</xdr:rowOff>
    </xdr:to>
    <xdr:sp macro="" textlink="">
      <xdr:nvSpPr>
        <xdr:cNvPr id="137" name="円/楕円 136"/>
        <xdr:cNvSpPr/>
      </xdr:nvSpPr>
      <xdr:spPr bwMode="auto">
        <a:xfrm>
          <a:off x="3556000" y="7332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147679</xdr:rowOff>
    </xdr:from>
    <xdr:ext cx="762000" cy="259045"/>
    <xdr:sp macro="" textlink="">
      <xdr:nvSpPr>
        <xdr:cNvPr id="138" name="テキスト ボックス 137"/>
        <xdr:cNvSpPr txBox="1"/>
      </xdr:nvSpPr>
      <xdr:spPr>
        <a:xfrm>
          <a:off x="3225800" y="71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45,577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205599</xdr:rowOff>
    </xdr:from>
    <xdr:to>
      <xdr:col>2</xdr:col>
      <xdr:colOff>692150</xdr:colOff>
      <xdr:row>37</xdr:row>
      <xdr:rowOff>307199</xdr:rowOff>
    </xdr:to>
    <xdr:sp macro="" textlink="">
      <xdr:nvSpPr>
        <xdr:cNvPr id="139" name="円/楕円 138"/>
        <xdr:cNvSpPr/>
      </xdr:nvSpPr>
      <xdr:spPr bwMode="auto">
        <a:xfrm>
          <a:off x="2857500" y="733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145926</xdr:rowOff>
    </xdr:from>
    <xdr:ext cx="762000" cy="259045"/>
    <xdr:sp macro="" textlink="">
      <xdr:nvSpPr>
        <xdr:cNvPr id="140" name="テキスト ボックス 139"/>
        <xdr:cNvSpPr txBox="1"/>
      </xdr:nvSpPr>
      <xdr:spPr>
        <a:xfrm>
          <a:off x="2527300" y="709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平成２０年度以降、単年度収支が赤字の年度があるが、財政調整基金の取り崩しを行なわず、実質収支も黒字の財政運営を継続している。</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a:t>
          </a:r>
          <a:r>
            <a:rPr lang="ja-JP" altLang="ja-JP" sz="1100" b="0" i="0" baseline="0">
              <a:solidFill>
                <a:sysClr val="windowText" lastClr="000000"/>
              </a:solidFill>
              <a:effectLst/>
              <a:latin typeface="+mn-lt"/>
              <a:ea typeface="+mn-ea"/>
              <a:cs typeface="+mn-cs"/>
            </a:rPr>
            <a:t>も</a:t>
          </a:r>
          <a:r>
            <a:rPr lang="ja-JP" altLang="en-US" sz="1100" b="0" i="0" baseline="0">
              <a:solidFill>
                <a:sysClr val="windowText" lastClr="000000"/>
              </a:solidFill>
              <a:effectLst/>
              <a:latin typeface="+mn-lt"/>
              <a:ea typeface="+mn-ea"/>
              <a:cs typeface="+mn-cs"/>
            </a:rPr>
            <a:t>市</a:t>
          </a:r>
          <a:r>
            <a:rPr lang="ja-JP" altLang="ja-JP" sz="1100" b="0" i="0" baseline="0">
              <a:solidFill>
                <a:sysClr val="windowText" lastClr="000000"/>
              </a:solidFill>
              <a:effectLst/>
              <a:latin typeface="+mn-lt"/>
              <a:ea typeface="+mn-ea"/>
              <a:cs typeface="+mn-cs"/>
            </a:rPr>
            <a:t>税</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の増により</a:t>
          </a:r>
          <a:r>
            <a:rPr lang="ja-JP" altLang="ja-JP" sz="1100" b="0" i="0" baseline="0">
              <a:solidFill>
                <a:schemeClr val="dk1"/>
              </a:solidFill>
              <a:effectLst/>
              <a:latin typeface="+mn-lt"/>
              <a:ea typeface="+mn-ea"/>
              <a:cs typeface="+mn-cs"/>
            </a:rPr>
            <a:t>、引き続きその状況は維持されているが、今後合併算定替えの</a:t>
          </a:r>
          <a:r>
            <a:rPr lang="ja-JP" altLang="en-US" sz="1100" b="0" i="0" baseline="0">
              <a:solidFill>
                <a:schemeClr val="dk1"/>
              </a:solidFill>
              <a:effectLst/>
              <a:latin typeface="+mn-lt"/>
              <a:ea typeface="+mn-ea"/>
              <a:cs typeface="+mn-cs"/>
            </a:rPr>
            <a:t>縮減・</a:t>
          </a:r>
          <a:r>
            <a:rPr lang="ja-JP" altLang="ja-JP" sz="1100" b="0" i="0" baseline="0">
              <a:solidFill>
                <a:schemeClr val="dk1"/>
              </a:solidFill>
              <a:effectLst/>
              <a:latin typeface="+mn-lt"/>
              <a:ea typeface="+mn-ea"/>
              <a:cs typeface="+mn-cs"/>
            </a:rPr>
            <a:t>廃止</a:t>
          </a:r>
          <a:r>
            <a:rPr lang="ja-JP" altLang="en-US" sz="1100" b="0" i="0" baseline="0">
              <a:solidFill>
                <a:schemeClr val="dk1"/>
              </a:solidFill>
              <a:effectLst/>
              <a:latin typeface="+mn-lt"/>
              <a:ea typeface="+mn-ea"/>
              <a:cs typeface="+mn-cs"/>
            </a:rPr>
            <a:t>や人口減</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る普通交付税の減額による</a:t>
          </a:r>
          <a:r>
            <a:rPr lang="ja-JP" altLang="ja-JP" sz="1100" b="0" i="0" baseline="0">
              <a:solidFill>
                <a:schemeClr val="dk1"/>
              </a:solidFill>
              <a:effectLst/>
              <a:latin typeface="+mn-lt"/>
              <a:ea typeface="+mn-ea"/>
              <a:cs typeface="+mn-cs"/>
            </a:rPr>
            <a:t>財政運営が非常に厳しくなる状況を見据え、それに耐えうる財政体質の構築のため、歳入の確保と歳出の抑制に努める。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年度決算において、特別会計では一般会計や基金などから繰り入れをしているため、赤字額は発生していない。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各会計ごとには黒字決算を維持しているものの、一般会計は特別会計への</a:t>
          </a:r>
          <a:r>
            <a:rPr lang="ja-JP" altLang="ja-JP" sz="1100" b="0" i="0" baseline="0">
              <a:solidFill>
                <a:sysClr val="windowText" lastClr="000000"/>
              </a:solidFill>
              <a:effectLst/>
              <a:latin typeface="+mn-lt"/>
              <a:ea typeface="+mn-ea"/>
              <a:cs typeface="+mn-cs"/>
            </a:rPr>
            <a:t>繰出</a:t>
          </a:r>
          <a:r>
            <a:rPr lang="ja-JP" altLang="en-US" sz="1100" b="0" i="0" baseline="0">
              <a:solidFill>
                <a:sysClr val="windowText" lastClr="000000"/>
              </a:solidFill>
              <a:effectLst/>
              <a:latin typeface="+mn-lt"/>
              <a:ea typeface="+mn-ea"/>
              <a:cs typeface="+mn-cs"/>
            </a:rPr>
            <a:t>による負担が恒常的に大きく</a:t>
          </a:r>
          <a:r>
            <a:rPr lang="ja-JP" altLang="ja-JP" sz="1100" b="0" i="0" baseline="0">
              <a:solidFill>
                <a:sysClr val="windowText" lastClr="000000"/>
              </a:solidFill>
              <a:effectLst/>
              <a:latin typeface="+mn-lt"/>
              <a:ea typeface="+mn-ea"/>
              <a:cs typeface="+mn-cs"/>
            </a:rPr>
            <a:t>、特に下水道事業については、財政運営健全化の観点から、事業規模・単年事業費の適正化を図る必要がある。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実質公債費比率は、平成２０年度以降改善傾向にある。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元利償還金自体は、平成２０年度以降の大型事業実施により増加見込みであるが、平成２２年度から市内全域が過疎</a:t>
          </a:r>
          <a:r>
            <a:rPr lang="ja-JP" altLang="en-US" sz="1100" b="0" i="0" baseline="0">
              <a:solidFill>
                <a:sysClr val="windowText" lastClr="000000"/>
              </a:solidFill>
              <a:effectLst/>
              <a:latin typeface="+mn-lt"/>
              <a:ea typeface="+mn-ea"/>
              <a:cs typeface="+mn-cs"/>
            </a:rPr>
            <a:t>対策事業</a:t>
          </a:r>
          <a:r>
            <a:rPr lang="ja-JP" altLang="ja-JP" sz="1100" b="0" i="0" baseline="0">
              <a:solidFill>
                <a:sysClr val="windowText" lastClr="000000"/>
              </a:solidFill>
              <a:effectLst/>
              <a:latin typeface="+mn-lt"/>
              <a:ea typeface="+mn-ea"/>
              <a:cs typeface="+mn-cs"/>
            </a:rPr>
            <a:t>債の対象となったことから、算入公債費等が増加し、大きな負担増とはなっていない。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ただ今後、下水道事業等への準元利償還金等の負担増が見込まれるため、今後も新規普通建設事業や公営企業の事業の精査により、実質公債費の抑制を図っていく。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地方債残高については、平成２０年度以降、大規模施設の建設等により増加傾向にあったが、平成２４年度において建設事業費の減と繰上償還の実施により、６億円強の減少となった。平成２５年度は災害復旧事業債の発行により再び増加したものの、充当可能財源も増加しており、分子は前年同程度で維持し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平成２６年度は引き続き</a:t>
          </a:r>
          <a:r>
            <a:rPr lang="ja-JP" altLang="ja-JP" sz="1100" b="0" i="0" baseline="0">
              <a:solidFill>
                <a:sysClr val="windowText" lastClr="000000"/>
              </a:solidFill>
              <a:effectLst/>
              <a:latin typeface="+mn-lt"/>
              <a:ea typeface="+mn-ea"/>
              <a:cs typeface="+mn-cs"/>
            </a:rPr>
            <a:t>災害復旧事業債</a:t>
          </a:r>
          <a:r>
            <a:rPr lang="ja-JP" altLang="en-US" sz="1100" b="0" i="0" baseline="0">
              <a:solidFill>
                <a:sysClr val="windowText" lastClr="000000"/>
              </a:solidFill>
              <a:effectLst/>
              <a:latin typeface="+mn-lt"/>
              <a:ea typeface="+mn-ea"/>
              <a:cs typeface="+mn-cs"/>
            </a:rPr>
            <a:t>の発行などにより一般会計等の地方債残高は増えているものの、将来負担額は前年並みになっている。また基準財政需要額算入見込額の増により将来負担比率の分子は大きく減となっている。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充当可能財源等の増により、一般会計等に係る将来負担については総じて軽減していく傾向はあるが、</a:t>
          </a:r>
          <a:r>
            <a:rPr lang="ja-JP" altLang="ja-JP" sz="1100" b="0" i="0" baseline="0">
              <a:solidFill>
                <a:sysClr val="windowText" lastClr="000000"/>
              </a:solidFill>
              <a:effectLst/>
              <a:latin typeface="+mn-lt"/>
              <a:ea typeface="+mn-ea"/>
              <a:cs typeface="+mn-cs"/>
            </a:rPr>
            <a:t>下水道整備事業</a:t>
          </a:r>
          <a:r>
            <a:rPr lang="ja-JP" altLang="en-US" sz="1100" b="0" i="0" baseline="0">
              <a:solidFill>
                <a:sysClr val="windowText" lastClr="000000"/>
              </a:solidFill>
              <a:effectLst/>
              <a:latin typeface="+mn-lt"/>
              <a:ea typeface="+mn-ea"/>
              <a:cs typeface="+mn-cs"/>
            </a:rPr>
            <a:t>など特定の事業の</a:t>
          </a:r>
          <a:r>
            <a:rPr lang="ja-JP" altLang="ja-JP" sz="1100" b="0" i="0" baseline="0">
              <a:solidFill>
                <a:sysClr val="windowText" lastClr="000000"/>
              </a:solidFill>
              <a:effectLst/>
              <a:latin typeface="+mn-lt"/>
              <a:ea typeface="+mn-ea"/>
              <a:cs typeface="+mn-cs"/>
            </a:rPr>
            <a:t>推進</a:t>
          </a:r>
          <a:r>
            <a:rPr lang="ja-JP" altLang="en-US" sz="1100" b="0" i="0" baseline="0">
              <a:solidFill>
                <a:sysClr val="windowText" lastClr="000000"/>
              </a:solidFill>
              <a:effectLst/>
              <a:latin typeface="+mn-lt"/>
              <a:ea typeface="+mn-ea"/>
              <a:cs typeface="+mn-cs"/>
            </a:rPr>
            <a:t>による負担が増額する見込みがある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こうした状況や今後発生する公共施設の更新・延命化需要を踏まえつつ、既存事業の見直し</a:t>
          </a:r>
          <a:r>
            <a:rPr lang="ja-JP" altLang="en-US" sz="1100" b="0" i="0" baseline="0">
              <a:solidFill>
                <a:sysClr val="windowText" lastClr="000000"/>
              </a:solidFill>
              <a:effectLst/>
              <a:latin typeface="+mn-lt"/>
              <a:ea typeface="+mn-ea"/>
              <a:cs typeface="+mn-cs"/>
            </a:rPr>
            <a:t>や新規事業の</a:t>
          </a:r>
          <a:r>
            <a:rPr lang="ja-JP" altLang="ja-JP" sz="1100" b="0" i="0" baseline="0">
              <a:solidFill>
                <a:sysClr val="windowText" lastClr="000000"/>
              </a:solidFill>
              <a:effectLst/>
              <a:latin typeface="+mn-lt"/>
              <a:ea typeface="+mn-ea"/>
              <a:cs typeface="+mn-cs"/>
            </a:rPr>
            <a:t>計画的な</a:t>
          </a:r>
          <a:r>
            <a:rPr lang="ja-JP" altLang="en-US" sz="1100" b="0" i="0" baseline="0">
              <a:solidFill>
                <a:sysClr val="windowText" lastClr="000000"/>
              </a:solidFill>
              <a:effectLst/>
              <a:latin typeface="+mn-lt"/>
              <a:ea typeface="+mn-ea"/>
              <a:cs typeface="+mn-cs"/>
            </a:rPr>
            <a:t>実施</a:t>
          </a:r>
          <a:r>
            <a:rPr lang="ja-JP" altLang="ja-JP" sz="1100" b="0" i="0" baseline="0">
              <a:solidFill>
                <a:sysClr val="windowText" lastClr="000000"/>
              </a:solidFill>
              <a:effectLst/>
              <a:latin typeface="+mn-lt"/>
              <a:ea typeface="+mn-ea"/>
              <a:cs typeface="+mn-cs"/>
            </a:rPr>
            <a:t>等により、健全な財政運営に努めなければならない。</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18560263</v>
      </c>
      <c r="BO4" s="349"/>
      <c r="BP4" s="349"/>
      <c r="BQ4" s="349"/>
      <c r="BR4" s="349"/>
      <c r="BS4" s="349"/>
      <c r="BT4" s="349"/>
      <c r="BU4" s="350"/>
      <c r="BV4" s="348">
        <v>16216307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17770201</v>
      </c>
      <c r="BO5" s="386"/>
      <c r="BP5" s="386"/>
      <c r="BQ5" s="386"/>
      <c r="BR5" s="386"/>
      <c r="BS5" s="386"/>
      <c r="BT5" s="386"/>
      <c r="BU5" s="387"/>
      <c r="BV5" s="385">
        <v>15670496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93.6</v>
      </c>
      <c r="CU5" s="383"/>
      <c r="CV5" s="383"/>
      <c r="CW5" s="383"/>
      <c r="CX5" s="383"/>
      <c r="CY5" s="383"/>
      <c r="CZ5" s="383"/>
      <c r="DA5" s="384"/>
      <c r="DB5" s="382">
        <v>93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790062</v>
      </c>
      <c r="BO6" s="386"/>
      <c r="BP6" s="386"/>
      <c r="BQ6" s="386"/>
      <c r="BR6" s="386"/>
      <c r="BS6" s="386"/>
      <c r="BT6" s="386"/>
      <c r="BU6" s="387"/>
      <c r="BV6" s="385">
        <v>545811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99.7</v>
      </c>
      <c r="CU6" s="423"/>
      <c r="CV6" s="423"/>
      <c r="CW6" s="423"/>
      <c r="CX6" s="423"/>
      <c r="CY6" s="423"/>
      <c r="CZ6" s="423"/>
      <c r="DA6" s="424"/>
      <c r="DB6" s="422">
        <v>99.2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275368</v>
      </c>
      <c r="BO7" s="386"/>
      <c r="BP7" s="386"/>
      <c r="BQ7" s="386"/>
      <c r="BR7" s="386"/>
      <c r="BS7" s="386"/>
      <c r="BT7" s="386"/>
      <c r="BU7" s="387"/>
      <c r="BV7" s="385">
        <v>256945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8735976</v>
      </c>
      <c r="CU7" s="386"/>
      <c r="CV7" s="386"/>
      <c r="CW7" s="386"/>
      <c r="CX7" s="386"/>
      <c r="CY7" s="386"/>
      <c r="CZ7" s="386"/>
      <c r="DA7" s="387"/>
      <c r="DB7" s="385">
        <v>8758101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514694</v>
      </c>
      <c r="BO8" s="386"/>
      <c r="BP8" s="386"/>
      <c r="BQ8" s="386"/>
      <c r="BR8" s="386"/>
      <c r="BS8" s="386"/>
      <c r="BT8" s="386"/>
      <c r="BU8" s="387"/>
      <c r="BV8" s="385">
        <v>288866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25697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225828</v>
      </c>
      <c r="BO9" s="386"/>
      <c r="BP9" s="386"/>
      <c r="BQ9" s="386"/>
      <c r="BR9" s="386"/>
      <c r="BS9" s="386"/>
      <c r="BT9" s="386"/>
      <c r="BU9" s="387"/>
      <c r="BV9" s="385">
        <v>89237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18.600000000000001</v>
      </c>
      <c r="CU9" s="383"/>
      <c r="CV9" s="383"/>
      <c r="CW9" s="383"/>
      <c r="CX9" s="383"/>
      <c r="CY9" s="383"/>
      <c r="CZ9" s="383"/>
      <c r="DA9" s="384"/>
      <c r="DB9" s="382">
        <v>19.8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27774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102</v>
      </c>
      <c r="BO10" s="386"/>
      <c r="BP10" s="386"/>
      <c r="BQ10" s="386"/>
      <c r="BR10" s="386"/>
      <c r="BS10" s="386"/>
      <c r="BT10" s="386"/>
      <c r="BU10" s="387"/>
      <c r="BV10" s="385">
        <v>91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10400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25044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24778</v>
      </c>
      <c r="S13" s="467"/>
      <c r="T13" s="467"/>
      <c r="U13" s="467"/>
      <c r="V13" s="468"/>
      <c r="W13" s="401" t="s">
        <v>124</v>
      </c>
      <c r="X13" s="402"/>
      <c r="Y13" s="402"/>
      <c r="Z13" s="402"/>
      <c r="AA13" s="402"/>
      <c r="AB13" s="392"/>
      <c r="AC13" s="436">
        <v>517</v>
      </c>
      <c r="AD13" s="437"/>
      <c r="AE13" s="437"/>
      <c r="AF13" s="437"/>
      <c r="AG13" s="476"/>
      <c r="AH13" s="436">
        <v>662</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236330</v>
      </c>
      <c r="BO13" s="386"/>
      <c r="BP13" s="386"/>
      <c r="BQ13" s="386"/>
      <c r="BR13" s="386"/>
      <c r="BS13" s="386"/>
      <c r="BT13" s="386"/>
      <c r="BU13" s="387"/>
      <c r="BV13" s="385">
        <v>89328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14.9</v>
      </c>
      <c r="CU13" s="383"/>
      <c r="CV13" s="383"/>
      <c r="CW13" s="383"/>
      <c r="CX13" s="383"/>
      <c r="CY13" s="383"/>
      <c r="CZ13" s="383"/>
      <c r="DA13" s="384"/>
      <c r="DB13" s="382">
        <v>15.8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25249</v>
      </c>
      <c r="S14" s="467"/>
      <c r="T14" s="467"/>
      <c r="U14" s="467"/>
      <c r="V14" s="468"/>
      <c r="W14" s="375"/>
      <c r="X14" s="376"/>
      <c r="Y14" s="376"/>
      <c r="Z14" s="376"/>
      <c r="AA14" s="376"/>
      <c r="AB14" s="365"/>
      <c r="AC14" s="469">
        <v>4.5</v>
      </c>
      <c r="AD14" s="470"/>
      <c r="AE14" s="470"/>
      <c r="AF14" s="470"/>
      <c r="AG14" s="471"/>
      <c r="AH14" s="469">
        <v>5.3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150.1</v>
      </c>
      <c r="CU14" s="481"/>
      <c r="CV14" s="481"/>
      <c r="CW14" s="481"/>
      <c r="CX14" s="481"/>
      <c r="CY14" s="481"/>
      <c r="CZ14" s="481"/>
      <c r="DA14" s="482"/>
      <c r="DB14" s="480">
        <v>165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25006</v>
      </c>
      <c r="S15" s="467"/>
      <c r="T15" s="467"/>
      <c r="U15" s="467"/>
      <c r="V15" s="468"/>
      <c r="W15" s="401" t="s">
        <v>130</v>
      </c>
      <c r="X15" s="402"/>
      <c r="Y15" s="402"/>
      <c r="Z15" s="402"/>
      <c r="AA15" s="402"/>
      <c r="AB15" s="392"/>
      <c r="AC15" s="436">
        <v>2982</v>
      </c>
      <c r="AD15" s="437"/>
      <c r="AE15" s="437"/>
      <c r="AF15" s="437"/>
      <c r="AG15" s="476"/>
      <c r="AH15" s="436">
        <v>3892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2299736</v>
      </c>
      <c r="BO15" s="349"/>
      <c r="BP15" s="349"/>
      <c r="BQ15" s="349"/>
      <c r="BR15" s="349"/>
      <c r="BS15" s="349"/>
      <c r="BT15" s="349"/>
      <c r="BU15" s="350"/>
      <c r="BV15" s="348">
        <v>2339398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26.2</v>
      </c>
      <c r="AD16" s="470"/>
      <c r="AE16" s="470"/>
      <c r="AF16" s="470"/>
      <c r="AG16" s="471"/>
      <c r="AH16" s="469">
        <v>31.4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7077284</v>
      </c>
      <c r="BO16" s="386"/>
      <c r="BP16" s="386"/>
      <c r="BQ16" s="386"/>
      <c r="BR16" s="386"/>
      <c r="BS16" s="386"/>
      <c r="BT16" s="386"/>
      <c r="BU16" s="387"/>
      <c r="BV16" s="385">
        <v>7004205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7882</v>
      </c>
      <c r="AD17" s="437"/>
      <c r="AE17" s="437"/>
      <c r="AF17" s="437"/>
      <c r="AG17" s="476"/>
      <c r="AH17" s="436">
        <v>7836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2923775</v>
      </c>
      <c r="BO17" s="386"/>
      <c r="BP17" s="386"/>
      <c r="BQ17" s="386"/>
      <c r="BR17" s="386"/>
      <c r="BS17" s="386"/>
      <c r="BT17" s="386"/>
      <c r="BU17" s="387"/>
      <c r="BV17" s="385">
        <v>2993784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268.24</v>
      </c>
      <c r="M18" s="498"/>
      <c r="N18" s="498"/>
      <c r="O18" s="498"/>
      <c r="P18" s="498"/>
      <c r="Q18" s="498"/>
      <c r="R18" s="499"/>
      <c r="S18" s="499"/>
      <c r="T18" s="499"/>
      <c r="U18" s="499"/>
      <c r="V18" s="500"/>
      <c r="W18" s="403"/>
      <c r="X18" s="404"/>
      <c r="Y18" s="404"/>
      <c r="Z18" s="404"/>
      <c r="AA18" s="404"/>
      <c r="AB18" s="395"/>
      <c r="AC18" s="501">
        <v>69.3</v>
      </c>
      <c r="AD18" s="502"/>
      <c r="AE18" s="502"/>
      <c r="AF18" s="502"/>
      <c r="AG18" s="503"/>
      <c r="AH18" s="501">
        <v>63.1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8427535</v>
      </c>
      <c r="BO18" s="386"/>
      <c r="BP18" s="386"/>
      <c r="BQ18" s="386"/>
      <c r="BR18" s="386"/>
      <c r="BS18" s="386"/>
      <c r="BT18" s="386"/>
      <c r="BU18" s="387"/>
      <c r="BV18" s="385">
        <v>8277000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11208643</v>
      </c>
      <c r="BO19" s="386"/>
      <c r="BP19" s="386"/>
      <c r="BQ19" s="386"/>
      <c r="BR19" s="386"/>
      <c r="BS19" s="386"/>
      <c r="BT19" s="386"/>
      <c r="BU19" s="387"/>
      <c r="BV19" s="385">
        <v>10637091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10320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22277085</v>
      </c>
      <c r="BO23" s="386"/>
      <c r="BP23" s="386"/>
      <c r="BQ23" s="386"/>
      <c r="BR23" s="386"/>
      <c r="BS23" s="386"/>
      <c r="BT23" s="386"/>
      <c r="BU23" s="387"/>
      <c r="BV23" s="385">
        <v>21277290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6273</v>
      </c>
      <c r="R24" s="437"/>
      <c r="S24" s="437"/>
      <c r="T24" s="437"/>
      <c r="U24" s="437"/>
      <c r="V24" s="476"/>
      <c r="W24" s="531"/>
      <c r="X24" s="519"/>
      <c r="Y24" s="520"/>
      <c r="Z24" s="435" t="s">
        <v>154</v>
      </c>
      <c r="AA24" s="415"/>
      <c r="AB24" s="415"/>
      <c r="AC24" s="415"/>
      <c r="AD24" s="415"/>
      <c r="AE24" s="415"/>
      <c r="AF24" s="415"/>
      <c r="AG24" s="416"/>
      <c r="AH24" s="436">
        <v>234</v>
      </c>
      <c r="AI24" s="437"/>
      <c r="AJ24" s="437"/>
      <c r="AK24" s="437"/>
      <c r="AL24" s="476"/>
      <c r="AM24" s="436">
        <v>727740</v>
      </c>
      <c r="AN24" s="437"/>
      <c r="AO24" s="437"/>
      <c r="AP24" s="437"/>
      <c r="AQ24" s="437"/>
      <c r="AR24" s="476"/>
      <c r="AS24" s="436">
        <v>3110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14461696</v>
      </c>
      <c r="BO24" s="386"/>
      <c r="BP24" s="386"/>
      <c r="BQ24" s="386"/>
      <c r="BR24" s="386"/>
      <c r="BS24" s="386"/>
      <c r="BT24" s="386"/>
      <c r="BU24" s="387"/>
      <c r="BV24" s="385">
        <v>13574397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5427</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642722</v>
      </c>
      <c r="BO25" s="349"/>
      <c r="BP25" s="349"/>
      <c r="BQ25" s="349"/>
      <c r="BR25" s="349"/>
      <c r="BS25" s="349"/>
      <c r="BT25" s="349"/>
      <c r="BU25" s="350"/>
      <c r="BV25" s="348">
        <v>1572164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4698</v>
      </c>
      <c r="R26" s="437"/>
      <c r="S26" s="437"/>
      <c r="T26" s="437"/>
      <c r="U26" s="437"/>
      <c r="V26" s="476"/>
      <c r="W26" s="531"/>
      <c r="X26" s="519"/>
      <c r="Y26" s="520"/>
      <c r="Z26" s="435" t="s">
        <v>160</v>
      </c>
      <c r="AA26" s="541"/>
      <c r="AB26" s="541"/>
      <c r="AC26" s="541"/>
      <c r="AD26" s="541"/>
      <c r="AE26" s="541"/>
      <c r="AF26" s="541"/>
      <c r="AG26" s="542"/>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3530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15252</v>
      </c>
      <c r="AN27" s="437"/>
      <c r="AO27" s="437"/>
      <c r="AP27" s="437"/>
      <c r="AQ27" s="437"/>
      <c r="AR27" s="476"/>
      <c r="AS27" s="436">
        <v>3050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395800</v>
      </c>
      <c r="BO27" s="555"/>
      <c r="BP27" s="555"/>
      <c r="BQ27" s="555"/>
      <c r="BR27" s="555"/>
      <c r="BS27" s="555"/>
      <c r="BT27" s="555"/>
      <c r="BU27" s="556"/>
      <c r="BV27" s="554">
        <v>395649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3120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634463</v>
      </c>
      <c r="BO28" s="349"/>
      <c r="BP28" s="349"/>
      <c r="BQ28" s="349"/>
      <c r="BR28" s="349"/>
      <c r="BS28" s="349"/>
      <c r="BT28" s="349"/>
      <c r="BU28" s="350"/>
      <c r="BV28" s="348">
        <v>634361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2940</v>
      </c>
      <c r="R29" s="437"/>
      <c r="S29" s="437"/>
      <c r="T29" s="437"/>
      <c r="U29" s="437"/>
      <c r="V29" s="476"/>
      <c r="W29" s="532"/>
      <c r="X29" s="533"/>
      <c r="Y29" s="534"/>
      <c r="Z29" s="435" t="s">
        <v>171</v>
      </c>
      <c r="AA29" s="415"/>
      <c r="AB29" s="415"/>
      <c r="AC29" s="415"/>
      <c r="AD29" s="415"/>
      <c r="AE29" s="415"/>
      <c r="AF29" s="415"/>
      <c r="AG29" s="416"/>
      <c r="AH29" s="436">
        <v>239</v>
      </c>
      <c r="AI29" s="437"/>
      <c r="AJ29" s="437"/>
      <c r="AK29" s="437"/>
      <c r="AL29" s="476"/>
      <c r="AM29" s="436">
        <v>742992</v>
      </c>
      <c r="AN29" s="437"/>
      <c r="AO29" s="437"/>
      <c r="AP29" s="437"/>
      <c r="AQ29" s="437"/>
      <c r="AR29" s="476"/>
      <c r="AS29" s="436">
        <v>3109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1101205</v>
      </c>
      <c r="BO29" s="386"/>
      <c r="BP29" s="386"/>
      <c r="BQ29" s="386"/>
      <c r="BR29" s="386"/>
      <c r="BS29" s="386"/>
      <c r="BT29" s="386"/>
      <c r="BU29" s="387"/>
      <c r="BV29" s="385">
        <v>971170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91.8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2437129</v>
      </c>
      <c r="BO30" s="555"/>
      <c r="BP30" s="555"/>
      <c r="BQ30" s="555"/>
      <c r="BR30" s="555"/>
      <c r="BS30" s="555"/>
      <c r="BT30" s="555"/>
      <c r="BU30" s="556"/>
      <c r="BV30" s="554">
        <v>2307446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江津邑智消防組合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江津市土地開発公社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国民健康保険診療所事業特別会計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公共下水道事業</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浜田市江津市旧有福村有財産共同管理組合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株式会社　風の国</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農業集落排水事業</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島根県市町村総合事務組合（普通会計）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ふるさと支援センターめぐみ</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浜田広域行政組合(普通会計）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江津市教育文化財団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　〃　　　(介護保険特別会計）</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島根県石央地区地場産業振興センター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島根県後期高齢者医療広域連合（普通会計）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　〃（後期高齢者医療特別会計）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4" zoomScaleNormal="84" zoomScaleSheetLayoutView="100" workbookViewId="0">
      <selection activeCell="I45" sqref="I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20470</v>
      </c>
      <c r="J41" s="83">
        <v>21663</v>
      </c>
      <c r="K41" s="83">
        <v>21039</v>
      </c>
      <c r="L41" s="83">
        <v>21277</v>
      </c>
      <c r="M41" s="84">
        <v>22277</v>
      </c>
    </row>
    <row r="42" spans="2:13" ht="27.75" customHeight="1">
      <c r="B42" s="1171"/>
      <c r="C42" s="1172"/>
      <c r="D42" s="85"/>
      <c r="E42" s="1177" t="s">
        <v>26</v>
      </c>
      <c r="F42" s="1177"/>
      <c r="G42" s="1177"/>
      <c r="H42" s="1178"/>
      <c r="I42" s="86">
        <v>2169</v>
      </c>
      <c r="J42" s="87">
        <v>1629</v>
      </c>
      <c r="K42" s="87">
        <v>1565</v>
      </c>
      <c r="L42" s="87">
        <v>1489</v>
      </c>
      <c r="M42" s="88">
        <v>643</v>
      </c>
    </row>
    <row r="43" spans="2:13" ht="27.75" customHeight="1">
      <c r="B43" s="1171"/>
      <c r="C43" s="1172"/>
      <c r="D43" s="85"/>
      <c r="E43" s="1177" t="s">
        <v>27</v>
      </c>
      <c r="F43" s="1177"/>
      <c r="G43" s="1177"/>
      <c r="H43" s="1178"/>
      <c r="I43" s="86">
        <v>6355</v>
      </c>
      <c r="J43" s="87">
        <v>6830</v>
      </c>
      <c r="K43" s="87">
        <v>7142</v>
      </c>
      <c r="L43" s="87">
        <v>7308</v>
      </c>
      <c r="M43" s="88">
        <v>7312</v>
      </c>
    </row>
    <row r="44" spans="2:13" ht="27.75" customHeight="1">
      <c r="B44" s="1171"/>
      <c r="C44" s="1172"/>
      <c r="D44" s="85"/>
      <c r="E44" s="1177" t="s">
        <v>28</v>
      </c>
      <c r="F44" s="1177"/>
      <c r="G44" s="1177"/>
      <c r="H44" s="1178"/>
      <c r="I44" s="86">
        <v>894</v>
      </c>
      <c r="J44" s="87">
        <v>806</v>
      </c>
      <c r="K44" s="87">
        <v>839</v>
      </c>
      <c r="L44" s="87">
        <v>974</v>
      </c>
      <c r="M44" s="88">
        <v>989</v>
      </c>
    </row>
    <row r="45" spans="2:13" ht="27.75" customHeight="1">
      <c r="B45" s="1171"/>
      <c r="C45" s="1172"/>
      <c r="D45" s="85"/>
      <c r="E45" s="1177" t="s">
        <v>29</v>
      </c>
      <c r="F45" s="1177"/>
      <c r="G45" s="1177"/>
      <c r="H45" s="1178"/>
      <c r="I45" s="86">
        <v>3495</v>
      </c>
      <c r="J45" s="87">
        <v>3427</v>
      </c>
      <c r="K45" s="87">
        <v>3427</v>
      </c>
      <c r="L45" s="87">
        <v>3405</v>
      </c>
      <c r="M45" s="88">
        <v>3194</v>
      </c>
    </row>
    <row r="46" spans="2:13" ht="27.75" customHeight="1">
      <c r="B46" s="1171"/>
      <c r="C46" s="1172"/>
      <c r="D46" s="85"/>
      <c r="E46" s="1177" t="s">
        <v>30</v>
      </c>
      <c r="F46" s="1177"/>
      <c r="G46" s="1177"/>
      <c r="H46" s="1178"/>
      <c r="I46" s="86">
        <v>67</v>
      </c>
      <c r="J46" s="87">
        <v>67</v>
      </c>
      <c r="K46" s="87">
        <v>28</v>
      </c>
      <c r="L46" s="87">
        <v>21</v>
      </c>
      <c r="M46" s="88">
        <v>40</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2476</v>
      </c>
      <c r="J49" s="87">
        <v>2641</v>
      </c>
      <c r="K49" s="87">
        <v>2652</v>
      </c>
      <c r="L49" s="87">
        <v>2827</v>
      </c>
      <c r="M49" s="88">
        <v>3277</v>
      </c>
    </row>
    <row r="50" spans="2:13" ht="27.75" customHeight="1">
      <c r="B50" s="1171"/>
      <c r="C50" s="1172"/>
      <c r="D50" s="85"/>
      <c r="E50" s="1177" t="s">
        <v>35</v>
      </c>
      <c r="F50" s="1177"/>
      <c r="G50" s="1177"/>
      <c r="H50" s="1178"/>
      <c r="I50" s="86">
        <v>1084</v>
      </c>
      <c r="J50" s="87">
        <v>2068</v>
      </c>
      <c r="K50" s="87">
        <v>2034</v>
      </c>
      <c r="L50" s="87">
        <v>2151</v>
      </c>
      <c r="M50" s="88">
        <v>1989</v>
      </c>
    </row>
    <row r="51" spans="2:13" ht="27.75" customHeight="1">
      <c r="B51" s="1173"/>
      <c r="C51" s="1174"/>
      <c r="D51" s="85"/>
      <c r="E51" s="1177" t="s">
        <v>36</v>
      </c>
      <c r="F51" s="1177"/>
      <c r="G51" s="1177"/>
      <c r="H51" s="1178"/>
      <c r="I51" s="86">
        <v>16800</v>
      </c>
      <c r="J51" s="87">
        <v>17630</v>
      </c>
      <c r="K51" s="87">
        <v>17727</v>
      </c>
      <c r="L51" s="87">
        <v>17806</v>
      </c>
      <c r="M51" s="88">
        <v>18625</v>
      </c>
    </row>
    <row r="52" spans="2:13" ht="27.75" customHeight="1" thickBot="1">
      <c r="B52" s="1181" t="s">
        <v>37</v>
      </c>
      <c r="C52" s="1182"/>
      <c r="D52" s="90"/>
      <c r="E52" s="1183" t="s">
        <v>38</v>
      </c>
      <c r="F52" s="1183"/>
      <c r="G52" s="1183"/>
      <c r="H52" s="1184"/>
      <c r="I52" s="91">
        <v>13089</v>
      </c>
      <c r="J52" s="92">
        <v>12083</v>
      </c>
      <c r="K52" s="92">
        <v>11628</v>
      </c>
      <c r="L52" s="92">
        <v>11690</v>
      </c>
      <c r="M52" s="93">
        <v>10564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111883</v>
      </c>
      <c r="E3" s="116"/>
      <c r="F3" s="117">
        <v>78670</v>
      </c>
      <c r="G3" s="118"/>
      <c r="H3" s="119"/>
    </row>
    <row r="4" spans="1:8">
      <c r="A4" s="120"/>
      <c r="B4" s="121"/>
      <c r="C4" s="122"/>
      <c r="D4" s="123">
        <v>59861</v>
      </c>
      <c r="E4" s="124"/>
      <c r="F4" s="125">
        <v>38094</v>
      </c>
      <c r="G4" s="126"/>
      <c r="H4" s="127"/>
    </row>
    <row r="5" spans="1:8">
      <c r="A5" s="108" t="s">
        <v>509</v>
      </c>
      <c r="B5" s="113"/>
      <c r="C5" s="114"/>
      <c r="D5" s="115">
        <v>104206</v>
      </c>
      <c r="E5" s="116"/>
      <c r="F5" s="117">
        <v>67201</v>
      </c>
      <c r="G5" s="118"/>
      <c r="H5" s="119"/>
    </row>
    <row r="6" spans="1:8">
      <c r="A6" s="120"/>
      <c r="B6" s="121"/>
      <c r="C6" s="122"/>
      <c r="D6" s="123">
        <v>56824</v>
      </c>
      <c r="E6" s="124"/>
      <c r="F6" s="125">
        <v>35210</v>
      </c>
      <c r="G6" s="126"/>
      <c r="H6" s="127"/>
    </row>
    <row r="7" spans="1:8">
      <c r="A7" s="108" t="s">
        <v>510</v>
      </c>
      <c r="B7" s="113"/>
      <c r="C7" s="114"/>
      <c r="D7" s="115">
        <v>48117</v>
      </c>
      <c r="E7" s="116"/>
      <c r="F7" s="117">
        <v>75709</v>
      </c>
      <c r="G7" s="118"/>
      <c r="H7" s="119"/>
    </row>
    <row r="8" spans="1:8">
      <c r="A8" s="120"/>
      <c r="B8" s="121"/>
      <c r="C8" s="122"/>
      <c r="D8" s="123">
        <v>24316</v>
      </c>
      <c r="E8" s="124"/>
      <c r="F8" s="125">
        <v>35212</v>
      </c>
      <c r="G8" s="126"/>
      <c r="H8" s="127"/>
    </row>
    <row r="9" spans="1:8">
      <c r="A9" s="108" t="s">
        <v>511</v>
      </c>
      <c r="B9" s="113"/>
      <c r="C9" s="114"/>
      <c r="D9" s="115">
        <v>79777</v>
      </c>
      <c r="E9" s="116"/>
      <c r="F9" s="117">
        <v>90961</v>
      </c>
      <c r="G9" s="118"/>
      <c r="H9" s="119"/>
    </row>
    <row r="10" spans="1:8">
      <c r="A10" s="120"/>
      <c r="B10" s="121"/>
      <c r="C10" s="122"/>
      <c r="D10" s="123">
        <v>32612</v>
      </c>
      <c r="E10" s="124"/>
      <c r="F10" s="125">
        <v>37720</v>
      </c>
      <c r="G10" s="126"/>
      <c r="H10" s="127"/>
    </row>
    <row r="11" spans="1:8">
      <c r="A11" s="108" t="s">
        <v>512</v>
      </c>
      <c r="B11" s="113"/>
      <c r="C11" s="114"/>
      <c r="D11" s="115">
        <v>117046</v>
      </c>
      <c r="E11" s="116"/>
      <c r="F11" s="117">
        <v>106614</v>
      </c>
      <c r="G11" s="118"/>
      <c r="H11" s="119"/>
    </row>
    <row r="12" spans="1:8">
      <c r="A12" s="120"/>
      <c r="B12" s="121"/>
      <c r="C12" s="128"/>
      <c r="D12" s="123">
        <v>67865</v>
      </c>
      <c r="E12" s="124"/>
      <c r="F12" s="125">
        <v>45545</v>
      </c>
      <c r="G12" s="126"/>
      <c r="H12" s="127"/>
    </row>
    <row r="13" spans="1:8">
      <c r="A13" s="108"/>
      <c r="B13" s="113"/>
      <c r="C13" s="129"/>
      <c r="D13" s="130">
        <v>92206</v>
      </c>
      <c r="E13" s="131"/>
      <c r="F13" s="132">
        <v>83831</v>
      </c>
      <c r="G13" s="133"/>
      <c r="H13" s="119"/>
    </row>
    <row r="14" spans="1:8">
      <c r="A14" s="120"/>
      <c r="B14" s="121"/>
      <c r="C14" s="122"/>
      <c r="D14" s="123">
        <v>48296</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3.28</v>
      </c>
      <c r="C19" s="134">
        <f>ROUND(VALUE(SUBSTITUTE(実質収支比率等に係る経年分析!G$48,"▲","-")),2)</f>
        <v>2.52</v>
      </c>
      <c r="D19" s="134">
        <f>ROUND(VALUE(SUBSTITUTE(実質収支比率等に係る経年分析!H$48,"▲","-")),2)</f>
        <v>2.3199999999999998</v>
      </c>
      <c r="E19" s="134">
        <f>ROUND(VALUE(SUBSTITUTE(実質収支比率等に係る経年分析!I$48,"▲","-")),2)</f>
        <v>3.3</v>
      </c>
      <c r="F19" s="134">
        <f>ROUND(VALUE(SUBSTITUTE(実質収支比率等に係る経年分析!J$48,"▲","-")),2)</f>
        <v>5.89</v>
      </c>
    </row>
    <row r="20" spans="1:11">
      <c r="A20" s="134" t="s">
        <v>43</v>
      </c>
      <c r="B20" s="134">
        <f>ROUND(VALUE(SUBSTITUTE(実質収支比率等に係る経年分析!F$47,"▲","-")),2)</f>
        <v>6.86</v>
      </c>
      <c r="C20" s="134">
        <f>ROUND(VALUE(SUBSTITUTE(実質収支比率等に係る経年分析!G$47,"▲","-")),2)</f>
        <v>7.3</v>
      </c>
      <c r="D20" s="134">
        <f>ROUND(VALUE(SUBSTITUTE(実質収支比率等に係る経年分析!H$47,"▲","-")),2)</f>
        <v>7.36</v>
      </c>
      <c r="E20" s="134">
        <f>ROUND(VALUE(SUBSTITUTE(実質収支比率等に係る経年分析!I$47,"▲","-")),2)</f>
        <v>7.24</v>
      </c>
      <c r="F20" s="134">
        <f>ROUND(VALUE(SUBSTITUTE(実質収支比率等に係る経年分析!J$47,"▲","-")),2)</f>
        <v>7.26</v>
      </c>
    </row>
    <row r="21" spans="1:11">
      <c r="A21" s="134" t="s">
        <v>44</v>
      </c>
      <c r="B21" s="134">
        <f>IF(ISNUMBER(VALUE(SUBSTITUTE(実質収支比率等に係る経年分析!F$49,"▲","-"))),ROUND(VALUE(SUBSTITUTE(実質収支比率等に係る経年分析!F$49,"▲","-")),2),NA())</f>
        <v>1.32</v>
      </c>
      <c r="C21" s="134">
        <f>IF(ISNUMBER(VALUE(SUBSTITUTE(実質収支比率等に係る経年分析!G$49,"▲","-"))),ROUND(VALUE(SUBSTITUTE(実質収支比率等に係る経年分析!G$49,"▲","-")),2),NA())</f>
        <v>-0.38</v>
      </c>
      <c r="D21" s="134">
        <f>IF(ISNUMBER(VALUE(SUBSTITUTE(実質収支比率等に係る経年分析!H$49,"▲","-"))),ROUND(VALUE(SUBSTITUTE(実質収支比率等に係る経年分析!H$49,"▲","-")),2),NA())</f>
        <v>2.52</v>
      </c>
      <c r="E21" s="134">
        <f>IF(ISNUMBER(VALUE(SUBSTITUTE(実質収支比率等に係る経年分析!I$49,"▲","-"))),ROUND(VALUE(SUBSTITUTE(実質収支比率等に係る経年分析!I$49,"▲","-")),2),NA())</f>
        <v>1.02</v>
      </c>
      <c r="F21" s="134">
        <f>IF(ISNUMBER(VALUE(SUBSTITUTE(実質収支比率等に係る経年分析!J$49,"▲","-"))),ROUND(VALUE(SUBSTITUTE(実質収支比率等に係る経年分析!J$49,"▲","-")),2),NA())</f>
        <v>2.71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公共下水道事業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農業集落排水事業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4.9400000000000004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2.5099999999999998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1636</v>
      </c>
      <c r="E42" s="136"/>
      <c r="F42" s="136"/>
      <c r="G42" s="136">
        <f>'実質公債費比率（分子）の構造'!L$52</f>
        <v>1688</v>
      </c>
      <c r="H42" s="136"/>
      <c r="I42" s="136"/>
      <c r="J42" s="136">
        <f>'実質公債費比率（分子）の構造'!M$52</f>
        <v>1690</v>
      </c>
      <c r="K42" s="136"/>
      <c r="L42" s="136"/>
      <c r="M42" s="136">
        <f>'実質公債費比率（分子）の構造'!N$52</f>
        <v>1761</v>
      </c>
      <c r="N42" s="136"/>
      <c r="O42" s="136"/>
      <c r="P42" s="136">
        <f>'実質公債費比率（分子）の構造'!O$52</f>
        <v>1823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63</v>
      </c>
      <c r="C44" s="136"/>
      <c r="D44" s="136"/>
      <c r="E44" s="136">
        <f>'実質公債費比率（分子）の構造'!L$50</f>
        <v>54</v>
      </c>
      <c r="F44" s="136"/>
      <c r="G44" s="136"/>
      <c r="H44" s="136">
        <f>'実質公債費比率（分子）の構造'!M$50</f>
        <v>71</v>
      </c>
      <c r="I44" s="136"/>
      <c r="J44" s="136"/>
      <c r="K44" s="136">
        <f>'実質公債費比率（分子）の構造'!N$50</f>
        <v>62</v>
      </c>
      <c r="L44" s="136"/>
      <c r="M44" s="136"/>
      <c r="N44" s="136">
        <f>'実質公債費比率（分子）の構造'!O$50</f>
        <v>107</v>
      </c>
      <c r="O44" s="136"/>
      <c r="P44" s="136"/>
    </row>
    <row r="45" spans="1:16">
      <c r="A45" s="136" t="s">
        <v>54</v>
      </c>
      <c r="B45" s="136">
        <f>'実質公債費比率（分子）の構造'!K$49</f>
        <v>102</v>
      </c>
      <c r="C45" s="136"/>
      <c r="D45" s="136"/>
      <c r="E45" s="136">
        <f>'実質公債費比率（分子）の構造'!L$49</f>
        <v>102</v>
      </c>
      <c r="F45" s="136"/>
      <c r="G45" s="136"/>
      <c r="H45" s="136">
        <f>'実質公債費比率（分子）の構造'!M$49</f>
        <v>99</v>
      </c>
      <c r="I45" s="136"/>
      <c r="J45" s="136"/>
      <c r="K45" s="136">
        <f>'実質公債費比率（分子）の構造'!N$49</f>
        <v>94</v>
      </c>
      <c r="L45" s="136"/>
      <c r="M45" s="136"/>
      <c r="N45" s="136">
        <f>'実質公債費比率（分子）の構造'!O$49</f>
        <v>96</v>
      </c>
      <c r="O45" s="136"/>
      <c r="P45" s="136"/>
    </row>
    <row r="46" spans="1:16">
      <c r="A46" s="136" t="s">
        <v>55</v>
      </c>
      <c r="B46" s="136">
        <f>'実質公債費比率（分子）の構造'!K$48</f>
        <v>393</v>
      </c>
      <c r="C46" s="136"/>
      <c r="D46" s="136"/>
      <c r="E46" s="136">
        <f>'実質公債費比率（分子）の構造'!L$48</f>
        <v>430</v>
      </c>
      <c r="F46" s="136"/>
      <c r="G46" s="136"/>
      <c r="H46" s="136">
        <f>'実質公債費比率（分子）の構造'!M$48</f>
        <v>440</v>
      </c>
      <c r="I46" s="136"/>
      <c r="J46" s="136"/>
      <c r="K46" s="136">
        <f>'実質公債費比率（分子）の構造'!N$48</f>
        <v>463</v>
      </c>
      <c r="L46" s="136"/>
      <c r="M46" s="136"/>
      <c r="N46" s="136">
        <f>'実質公債費比率（分子）の構造'!O$48</f>
        <v>459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2265</v>
      </c>
      <c r="C49" s="136"/>
      <c r="D49" s="136"/>
      <c r="E49" s="136">
        <f>'実質公債費比率（分子）の構造'!L$45</f>
        <v>2266</v>
      </c>
      <c r="F49" s="136"/>
      <c r="G49" s="136"/>
      <c r="H49" s="136">
        <f>'実質公債費比率（分子）の構造'!M$45</f>
        <v>2211</v>
      </c>
      <c r="I49" s="136"/>
      <c r="J49" s="136"/>
      <c r="K49" s="136">
        <f>'実質公債費比率（分子）の構造'!N$45</f>
        <v>2192</v>
      </c>
      <c r="L49" s="136"/>
      <c r="M49" s="136"/>
      <c r="N49" s="136">
        <f>'実質公債費比率（分子）の構造'!O$45</f>
        <v>2130</v>
      </c>
      <c r="O49" s="136"/>
      <c r="P49" s="136"/>
    </row>
    <row r="50" spans="1:16">
      <c r="A50" s="136" t="s">
        <v>59</v>
      </c>
      <c r="B50" s="136" t="e">
        <f>NA()</f>
        <v>#N/A</v>
      </c>
      <c r="C50" s="136">
        <f>IF(ISNUMBER('実質公債費比率（分子）の構造'!K$53),'実質公債費比率（分子）の構造'!K$53,NA())</f>
        <v>1188</v>
      </c>
      <c r="D50" s="136" t="e">
        <f>NA()</f>
        <v>#N/A</v>
      </c>
      <c r="E50" s="136" t="e">
        <f>NA()</f>
        <v>#N/A</v>
      </c>
      <c r="F50" s="136">
        <f>IF(ISNUMBER('実質公債費比率（分子）の構造'!L$53),'実質公債費比率（分子）の構造'!L$53,NA())</f>
        <v>1164</v>
      </c>
      <c r="G50" s="136" t="e">
        <f>NA()</f>
        <v>#N/A</v>
      </c>
      <c r="H50" s="136" t="e">
        <f>NA()</f>
        <v>#N/A</v>
      </c>
      <c r="I50" s="136">
        <f>IF(ISNUMBER('実質公債費比率（分子）の構造'!M$53),'実質公債費比率（分子）の構造'!M$53,NA())</f>
        <v>1131</v>
      </c>
      <c r="J50" s="136" t="e">
        <f>NA()</f>
        <v>#N/A</v>
      </c>
      <c r="K50" s="136" t="e">
        <f>NA()</f>
        <v>#N/A</v>
      </c>
      <c r="L50" s="136">
        <f>IF(ISNUMBER('実質公債費比率（分子）の構造'!N$53),'実質公債費比率（分子）の構造'!N$53,NA())</f>
        <v>1050</v>
      </c>
      <c r="M50" s="136" t="e">
        <f>NA()</f>
        <v>#N/A</v>
      </c>
      <c r="N50" s="136" t="e">
        <f>NA()</f>
        <v>#N/A</v>
      </c>
      <c r="O50" s="136">
        <f>IF(ISNUMBER('実質公債費比率（分子）の構造'!O$53),'実質公債費比率（分子）の構造'!O$53,NA())</f>
        <v>969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16800</v>
      </c>
      <c r="E56" s="135"/>
      <c r="F56" s="135"/>
      <c r="G56" s="135">
        <f>'将来負担比率（分子）の構造'!J$51</f>
        <v>17630</v>
      </c>
      <c r="H56" s="135"/>
      <c r="I56" s="135"/>
      <c r="J56" s="135">
        <f>'将来負担比率（分子）の構造'!K$51</f>
        <v>17727</v>
      </c>
      <c r="K56" s="135"/>
      <c r="L56" s="135"/>
      <c r="M56" s="135">
        <f>'将来負担比率（分子）の構造'!L$51</f>
        <v>17806</v>
      </c>
      <c r="N56" s="135"/>
      <c r="O56" s="135"/>
      <c r="P56" s="135">
        <f>'将来負担比率（分子）の構造'!M$51</f>
        <v>18625</v>
      </c>
    </row>
    <row r="57" spans="1:16">
      <c r="A57" s="135" t="s">
        <v>35</v>
      </c>
      <c r="B57" s="135"/>
      <c r="C57" s="135"/>
      <c r="D57" s="135">
        <f>'将来負担比率（分子）の構造'!I$50</f>
        <v>1084</v>
      </c>
      <c r="E57" s="135"/>
      <c r="F57" s="135"/>
      <c r="G57" s="135">
        <f>'将来負担比率（分子）の構造'!J$50</f>
        <v>2068</v>
      </c>
      <c r="H57" s="135"/>
      <c r="I57" s="135"/>
      <c r="J57" s="135">
        <f>'将来負担比率（分子）の構造'!K$50</f>
        <v>2034</v>
      </c>
      <c r="K57" s="135"/>
      <c r="L57" s="135"/>
      <c r="M57" s="135">
        <f>'将来負担比率（分子）の構造'!L$50</f>
        <v>2151</v>
      </c>
      <c r="N57" s="135"/>
      <c r="O57" s="135"/>
      <c r="P57" s="135">
        <f>'将来負担比率（分子）の構造'!M$50</f>
        <v>1989</v>
      </c>
    </row>
    <row r="58" spans="1:16">
      <c r="A58" s="135" t="s">
        <v>34</v>
      </c>
      <c r="B58" s="135"/>
      <c r="C58" s="135"/>
      <c r="D58" s="135">
        <f>'将来負担比率（分子）の構造'!I$49</f>
        <v>2476</v>
      </c>
      <c r="E58" s="135"/>
      <c r="F58" s="135"/>
      <c r="G58" s="135">
        <f>'将来負担比率（分子）の構造'!J$49</f>
        <v>2641</v>
      </c>
      <c r="H58" s="135"/>
      <c r="I58" s="135"/>
      <c r="J58" s="135">
        <f>'将来負担比率（分子）の構造'!K$49</f>
        <v>2652</v>
      </c>
      <c r="K58" s="135"/>
      <c r="L58" s="135"/>
      <c r="M58" s="135">
        <f>'将来負担比率（分子）の構造'!L$49</f>
        <v>2827</v>
      </c>
      <c r="N58" s="135"/>
      <c r="O58" s="135"/>
      <c r="P58" s="135">
        <f>'将来負担比率（分子）の構造'!M$49</f>
        <v>3277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67</v>
      </c>
      <c r="C61" s="135"/>
      <c r="D61" s="135"/>
      <c r="E61" s="135">
        <f>'将来負担比率（分子）の構造'!J$46</f>
        <v>67</v>
      </c>
      <c r="F61" s="135"/>
      <c r="G61" s="135"/>
      <c r="H61" s="135">
        <f>'将来負担比率（分子）の構造'!K$46</f>
        <v>28</v>
      </c>
      <c r="I61" s="135"/>
      <c r="J61" s="135"/>
      <c r="K61" s="135">
        <f>'将来負担比率（分子）の構造'!L$46</f>
        <v>21</v>
      </c>
      <c r="L61" s="135"/>
      <c r="M61" s="135"/>
      <c r="N61" s="135">
        <f>'将来負担比率（分子）の構造'!M$46</f>
        <v>40</v>
      </c>
      <c r="O61" s="135"/>
      <c r="P61" s="135"/>
    </row>
    <row r="62" spans="1:16">
      <c r="A62" s="135" t="s">
        <v>29</v>
      </c>
      <c r="B62" s="135">
        <f>'将来負担比率（分子）の構造'!I$45</f>
        <v>3495</v>
      </c>
      <c r="C62" s="135"/>
      <c r="D62" s="135"/>
      <c r="E62" s="135">
        <f>'将来負担比率（分子）の構造'!J$45</f>
        <v>3427</v>
      </c>
      <c r="F62" s="135"/>
      <c r="G62" s="135"/>
      <c r="H62" s="135">
        <f>'将来負担比率（分子）の構造'!K$45</f>
        <v>3427</v>
      </c>
      <c r="I62" s="135"/>
      <c r="J62" s="135"/>
      <c r="K62" s="135">
        <f>'将来負担比率（分子）の構造'!L$45</f>
        <v>3405</v>
      </c>
      <c r="L62" s="135"/>
      <c r="M62" s="135"/>
      <c r="N62" s="135">
        <f>'将来負担比率（分子）の構造'!M$45</f>
        <v>3194</v>
      </c>
      <c r="O62" s="135"/>
      <c r="P62" s="135"/>
    </row>
    <row r="63" spans="1:16">
      <c r="A63" s="135" t="s">
        <v>28</v>
      </c>
      <c r="B63" s="135">
        <f>'将来負担比率（分子）の構造'!I$44</f>
        <v>894</v>
      </c>
      <c r="C63" s="135"/>
      <c r="D63" s="135"/>
      <c r="E63" s="135">
        <f>'将来負担比率（分子）の構造'!J$44</f>
        <v>806</v>
      </c>
      <c r="F63" s="135"/>
      <c r="G63" s="135"/>
      <c r="H63" s="135">
        <f>'将来負担比率（分子）の構造'!K$44</f>
        <v>839</v>
      </c>
      <c r="I63" s="135"/>
      <c r="J63" s="135"/>
      <c r="K63" s="135">
        <f>'将来負担比率（分子）の構造'!L$44</f>
        <v>974</v>
      </c>
      <c r="L63" s="135"/>
      <c r="M63" s="135"/>
      <c r="N63" s="135">
        <f>'将来負担比率（分子）の構造'!M$44</f>
        <v>989</v>
      </c>
      <c r="O63" s="135"/>
      <c r="P63" s="135"/>
    </row>
    <row r="64" spans="1:16">
      <c r="A64" s="135" t="s">
        <v>27</v>
      </c>
      <c r="B64" s="135">
        <f>'将来負担比率（分子）の構造'!I$43</f>
        <v>6355</v>
      </c>
      <c r="C64" s="135"/>
      <c r="D64" s="135"/>
      <c r="E64" s="135">
        <f>'将来負担比率（分子）の構造'!J$43</f>
        <v>6830</v>
      </c>
      <c r="F64" s="135"/>
      <c r="G64" s="135"/>
      <c r="H64" s="135">
        <f>'将来負担比率（分子）の構造'!K$43</f>
        <v>7142</v>
      </c>
      <c r="I64" s="135"/>
      <c r="J64" s="135"/>
      <c r="K64" s="135">
        <f>'将来負担比率（分子）の構造'!L$43</f>
        <v>7308</v>
      </c>
      <c r="L64" s="135"/>
      <c r="M64" s="135"/>
      <c r="N64" s="135">
        <f>'将来負担比率（分子）の構造'!M$43</f>
        <v>7312</v>
      </c>
      <c r="O64" s="135"/>
      <c r="P64" s="135"/>
    </row>
    <row r="65" spans="1:16">
      <c r="A65" s="135" t="s">
        <v>26</v>
      </c>
      <c r="B65" s="135">
        <f>'将来負担比率（分子）の構造'!I$42</f>
        <v>2169</v>
      </c>
      <c r="C65" s="135"/>
      <c r="D65" s="135"/>
      <c r="E65" s="135">
        <f>'将来負担比率（分子）の構造'!J$42</f>
        <v>1629</v>
      </c>
      <c r="F65" s="135"/>
      <c r="G65" s="135"/>
      <c r="H65" s="135">
        <f>'将来負担比率（分子）の構造'!K$42</f>
        <v>1565</v>
      </c>
      <c r="I65" s="135"/>
      <c r="J65" s="135"/>
      <c r="K65" s="135">
        <f>'将来負担比率（分子）の構造'!L$42</f>
        <v>1489</v>
      </c>
      <c r="L65" s="135"/>
      <c r="M65" s="135"/>
      <c r="N65" s="135">
        <f>'将来負担比率（分子）の構造'!M$42</f>
        <v>643</v>
      </c>
      <c r="O65" s="135"/>
      <c r="P65" s="135"/>
    </row>
    <row r="66" spans="1:16">
      <c r="A66" s="135" t="s">
        <v>25</v>
      </c>
      <c r="B66" s="135">
        <f>'将来負担比率（分子）の構造'!I$41</f>
        <v>20470</v>
      </c>
      <c r="C66" s="135"/>
      <c r="D66" s="135"/>
      <c r="E66" s="135">
        <f>'将来負担比率（分子）の構造'!J$41</f>
        <v>21663</v>
      </c>
      <c r="F66" s="135"/>
      <c r="G66" s="135"/>
      <c r="H66" s="135">
        <f>'将来負担比率（分子）の構造'!K$41</f>
        <v>21039</v>
      </c>
      <c r="I66" s="135"/>
      <c r="J66" s="135"/>
      <c r="K66" s="135">
        <f>'将来負担比率（分子）の構造'!L$41</f>
        <v>21277</v>
      </c>
      <c r="L66" s="135"/>
      <c r="M66" s="135"/>
      <c r="N66" s="135">
        <f>'将来負担比率（分子）の構造'!M$41</f>
        <v>22277</v>
      </c>
      <c r="O66" s="135"/>
      <c r="P66" s="135"/>
    </row>
    <row r="67" spans="1:16">
      <c r="A67" s="135" t="s">
        <v>63</v>
      </c>
      <c r="B67" s="135" t="e">
        <f>NA()</f>
        <v>#N/A</v>
      </c>
      <c r="C67" s="135">
        <f>IF(ISNUMBER('将来負担比率（分子）の構造'!I$52), IF('将来負担比率（分子）の構造'!I$52 &lt; 0, 0, '将来負担比率（分子）の構造'!I$52), NA())</f>
        <v>13089</v>
      </c>
      <c r="D67" s="135" t="e">
        <f>NA()</f>
        <v>#N/A</v>
      </c>
      <c r="E67" s="135" t="e">
        <f>NA()</f>
        <v>#N/A</v>
      </c>
      <c r="F67" s="135">
        <f>IF(ISNUMBER('将来負担比率（分子）の構造'!J$52), IF('将来負担比率（分子）の構造'!J$52 &lt; 0, 0, '将来負担比率（分子）の構造'!J$52), NA())</f>
        <v>12083</v>
      </c>
      <c r="G67" s="135" t="e">
        <f>NA()</f>
        <v>#N/A</v>
      </c>
      <c r="H67" s="135" t="e">
        <f>NA()</f>
        <v>#N/A</v>
      </c>
      <c r="I67" s="135">
        <f>IF(ISNUMBER('将来負担比率（分子）の構造'!K$52), IF('将来負担比率（分子）の構造'!K$52 &lt; 0, 0, '将来負担比率（分子）の構造'!K$52), NA())</f>
        <v>11628</v>
      </c>
      <c r="J67" s="135" t="e">
        <f>NA()</f>
        <v>#N/A</v>
      </c>
      <c r="K67" s="135" t="e">
        <f>NA()</f>
        <v>#N/A</v>
      </c>
      <c r="L67" s="135">
        <f>IF(ISNUMBER('将来負担比率（分子）の構造'!L$52), IF('将来負担比率（分子）の構造'!L$52 &lt; 0, 0, '将来負担比率（分子）の構造'!L$52), NA())</f>
        <v>11690</v>
      </c>
      <c r="M67" s="135" t="e">
        <f>NA()</f>
        <v>#N/A</v>
      </c>
      <c r="N67" s="135" t="e">
        <f>NA()</f>
        <v>#N/A</v>
      </c>
      <c r="O67" s="135">
        <f>IF(ISNUMBER('将来負担比率（分子）の構造'!M$52), IF('将来負担比率（分子）の構造'!M$52 &lt; 0, 0, '将来負担比率（分子）の構造'!M$52), NA())</f>
        <v>10564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 sqref="B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2715292</v>
      </c>
      <c r="S5" s="583"/>
      <c r="T5" s="583"/>
      <c r="U5" s="583"/>
      <c r="V5" s="583"/>
      <c r="W5" s="583"/>
      <c r="X5" s="583"/>
      <c r="Y5" s="584"/>
      <c r="Z5" s="585">
        <v>14.6</v>
      </c>
      <c r="AA5" s="585"/>
      <c r="AB5" s="585"/>
      <c r="AC5" s="585"/>
      <c r="AD5" s="586">
        <v>2715292</v>
      </c>
      <c r="AE5" s="586"/>
      <c r="AF5" s="586"/>
      <c r="AG5" s="586"/>
      <c r="AH5" s="586"/>
      <c r="AI5" s="586"/>
      <c r="AJ5" s="586"/>
      <c r="AK5" s="586"/>
      <c r="AL5" s="587">
        <v>32.1</v>
      </c>
      <c r="AM5" s="588"/>
      <c r="AN5" s="588"/>
      <c r="AO5" s="589"/>
      <c r="AP5" s="579" t="s">
        <v>209</v>
      </c>
      <c r="AQ5" s="580"/>
      <c r="AR5" s="580"/>
      <c r="AS5" s="580"/>
      <c r="AT5" s="580"/>
      <c r="AU5" s="580"/>
      <c r="AV5" s="580"/>
      <c r="AW5" s="580"/>
      <c r="AX5" s="580"/>
      <c r="AY5" s="580"/>
      <c r="AZ5" s="580"/>
      <c r="BA5" s="580"/>
      <c r="BB5" s="580"/>
      <c r="BC5" s="580"/>
      <c r="BD5" s="580"/>
      <c r="BE5" s="580"/>
      <c r="BF5" s="581"/>
      <c r="BG5" s="593">
        <v>2709305</v>
      </c>
      <c r="BH5" s="594"/>
      <c r="BI5" s="594"/>
      <c r="BJ5" s="594"/>
      <c r="BK5" s="594"/>
      <c r="BL5" s="594"/>
      <c r="BM5" s="594"/>
      <c r="BN5" s="595"/>
      <c r="BO5" s="596">
        <v>99.8</v>
      </c>
      <c r="BP5" s="596"/>
      <c r="BQ5" s="596"/>
      <c r="BR5" s="596"/>
      <c r="BS5" s="597">
        <v>168533</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133608</v>
      </c>
      <c r="S6" s="594"/>
      <c r="T6" s="594"/>
      <c r="U6" s="594"/>
      <c r="V6" s="594"/>
      <c r="W6" s="594"/>
      <c r="X6" s="594"/>
      <c r="Y6" s="595"/>
      <c r="Z6" s="596">
        <v>0.7</v>
      </c>
      <c r="AA6" s="596"/>
      <c r="AB6" s="596"/>
      <c r="AC6" s="596"/>
      <c r="AD6" s="597">
        <v>133608</v>
      </c>
      <c r="AE6" s="597"/>
      <c r="AF6" s="597"/>
      <c r="AG6" s="597"/>
      <c r="AH6" s="597"/>
      <c r="AI6" s="597"/>
      <c r="AJ6" s="597"/>
      <c r="AK6" s="597"/>
      <c r="AL6" s="598">
        <v>1.6</v>
      </c>
      <c r="AM6" s="599"/>
      <c r="AN6" s="599"/>
      <c r="AO6" s="600"/>
      <c r="AP6" s="590" t="s">
        <v>214</v>
      </c>
      <c r="AQ6" s="591"/>
      <c r="AR6" s="591"/>
      <c r="AS6" s="591"/>
      <c r="AT6" s="591"/>
      <c r="AU6" s="591"/>
      <c r="AV6" s="591"/>
      <c r="AW6" s="591"/>
      <c r="AX6" s="591"/>
      <c r="AY6" s="591"/>
      <c r="AZ6" s="591"/>
      <c r="BA6" s="591"/>
      <c r="BB6" s="591"/>
      <c r="BC6" s="591"/>
      <c r="BD6" s="591"/>
      <c r="BE6" s="591"/>
      <c r="BF6" s="592"/>
      <c r="BG6" s="593">
        <v>2709305</v>
      </c>
      <c r="BH6" s="594"/>
      <c r="BI6" s="594"/>
      <c r="BJ6" s="594"/>
      <c r="BK6" s="594"/>
      <c r="BL6" s="594"/>
      <c r="BM6" s="594"/>
      <c r="BN6" s="595"/>
      <c r="BO6" s="596">
        <v>99.8</v>
      </c>
      <c r="BP6" s="596"/>
      <c r="BQ6" s="596"/>
      <c r="BR6" s="596"/>
      <c r="BS6" s="597">
        <v>168533</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144458</v>
      </c>
      <c r="CS6" s="594"/>
      <c r="CT6" s="594"/>
      <c r="CU6" s="594"/>
      <c r="CV6" s="594"/>
      <c r="CW6" s="594"/>
      <c r="CX6" s="594"/>
      <c r="CY6" s="595"/>
      <c r="CZ6" s="596">
        <v>0.8</v>
      </c>
      <c r="DA6" s="596"/>
      <c r="DB6" s="596"/>
      <c r="DC6" s="596"/>
      <c r="DD6" s="602" t="s">
        <v>216</v>
      </c>
      <c r="DE6" s="594"/>
      <c r="DF6" s="594"/>
      <c r="DG6" s="594"/>
      <c r="DH6" s="594"/>
      <c r="DI6" s="594"/>
      <c r="DJ6" s="594"/>
      <c r="DK6" s="594"/>
      <c r="DL6" s="594"/>
      <c r="DM6" s="594"/>
      <c r="DN6" s="594"/>
      <c r="DO6" s="594"/>
      <c r="DP6" s="595"/>
      <c r="DQ6" s="602">
        <v>144458</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6896</v>
      </c>
      <c r="S7" s="594"/>
      <c r="T7" s="594"/>
      <c r="U7" s="594"/>
      <c r="V7" s="594"/>
      <c r="W7" s="594"/>
      <c r="X7" s="594"/>
      <c r="Y7" s="595"/>
      <c r="Z7" s="596">
        <v>0</v>
      </c>
      <c r="AA7" s="596"/>
      <c r="AB7" s="596"/>
      <c r="AC7" s="596"/>
      <c r="AD7" s="597">
        <v>6896</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1070860</v>
      </c>
      <c r="BH7" s="594"/>
      <c r="BI7" s="594"/>
      <c r="BJ7" s="594"/>
      <c r="BK7" s="594"/>
      <c r="BL7" s="594"/>
      <c r="BM7" s="594"/>
      <c r="BN7" s="595"/>
      <c r="BO7" s="596">
        <v>39.4</v>
      </c>
      <c r="BP7" s="596"/>
      <c r="BQ7" s="596"/>
      <c r="BR7" s="596"/>
      <c r="BS7" s="597">
        <v>33346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1940576</v>
      </c>
      <c r="CS7" s="594"/>
      <c r="CT7" s="594"/>
      <c r="CU7" s="594"/>
      <c r="CV7" s="594"/>
      <c r="CW7" s="594"/>
      <c r="CX7" s="594"/>
      <c r="CY7" s="595"/>
      <c r="CZ7" s="596">
        <v>10.9</v>
      </c>
      <c r="DA7" s="596"/>
      <c r="DB7" s="596"/>
      <c r="DC7" s="596"/>
      <c r="DD7" s="602">
        <v>26965</v>
      </c>
      <c r="DE7" s="594"/>
      <c r="DF7" s="594"/>
      <c r="DG7" s="594"/>
      <c r="DH7" s="594"/>
      <c r="DI7" s="594"/>
      <c r="DJ7" s="594"/>
      <c r="DK7" s="594"/>
      <c r="DL7" s="594"/>
      <c r="DM7" s="594"/>
      <c r="DN7" s="594"/>
      <c r="DO7" s="594"/>
      <c r="DP7" s="595"/>
      <c r="DQ7" s="602">
        <v>1692916</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13132</v>
      </c>
      <c r="S8" s="594"/>
      <c r="T8" s="594"/>
      <c r="U8" s="594"/>
      <c r="V8" s="594"/>
      <c r="W8" s="594"/>
      <c r="X8" s="594"/>
      <c r="Y8" s="595"/>
      <c r="Z8" s="596">
        <v>0.1</v>
      </c>
      <c r="AA8" s="596"/>
      <c r="AB8" s="596"/>
      <c r="AC8" s="596"/>
      <c r="AD8" s="597">
        <v>13132</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40868</v>
      </c>
      <c r="BH8" s="594"/>
      <c r="BI8" s="594"/>
      <c r="BJ8" s="594"/>
      <c r="BK8" s="594"/>
      <c r="BL8" s="594"/>
      <c r="BM8" s="594"/>
      <c r="BN8" s="595"/>
      <c r="BO8" s="596">
        <v>1.5</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4980282</v>
      </c>
      <c r="CS8" s="594"/>
      <c r="CT8" s="594"/>
      <c r="CU8" s="594"/>
      <c r="CV8" s="594"/>
      <c r="CW8" s="594"/>
      <c r="CX8" s="594"/>
      <c r="CY8" s="595"/>
      <c r="CZ8" s="596">
        <v>28</v>
      </c>
      <c r="DA8" s="596"/>
      <c r="DB8" s="596"/>
      <c r="DC8" s="596"/>
      <c r="DD8" s="602">
        <v>97817</v>
      </c>
      <c r="DE8" s="594"/>
      <c r="DF8" s="594"/>
      <c r="DG8" s="594"/>
      <c r="DH8" s="594"/>
      <c r="DI8" s="594"/>
      <c r="DJ8" s="594"/>
      <c r="DK8" s="594"/>
      <c r="DL8" s="594"/>
      <c r="DM8" s="594"/>
      <c r="DN8" s="594"/>
      <c r="DO8" s="594"/>
      <c r="DP8" s="595"/>
      <c r="DQ8" s="602">
        <v>2660705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7154</v>
      </c>
      <c r="S9" s="594"/>
      <c r="T9" s="594"/>
      <c r="U9" s="594"/>
      <c r="V9" s="594"/>
      <c r="W9" s="594"/>
      <c r="X9" s="594"/>
      <c r="Y9" s="595"/>
      <c r="Z9" s="596">
        <v>0</v>
      </c>
      <c r="AA9" s="596"/>
      <c r="AB9" s="596"/>
      <c r="AC9" s="596"/>
      <c r="AD9" s="597">
        <v>7154</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836756</v>
      </c>
      <c r="BH9" s="594"/>
      <c r="BI9" s="594"/>
      <c r="BJ9" s="594"/>
      <c r="BK9" s="594"/>
      <c r="BL9" s="594"/>
      <c r="BM9" s="594"/>
      <c r="BN9" s="595"/>
      <c r="BO9" s="596">
        <v>30.8</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1435374</v>
      </c>
      <c r="CS9" s="594"/>
      <c r="CT9" s="594"/>
      <c r="CU9" s="594"/>
      <c r="CV9" s="594"/>
      <c r="CW9" s="594"/>
      <c r="CX9" s="594"/>
      <c r="CY9" s="595"/>
      <c r="CZ9" s="596">
        <v>8.1</v>
      </c>
      <c r="DA9" s="596"/>
      <c r="DB9" s="596"/>
      <c r="DC9" s="596"/>
      <c r="DD9" s="602">
        <v>208436</v>
      </c>
      <c r="DE9" s="594"/>
      <c r="DF9" s="594"/>
      <c r="DG9" s="594"/>
      <c r="DH9" s="594"/>
      <c r="DI9" s="594"/>
      <c r="DJ9" s="594"/>
      <c r="DK9" s="594"/>
      <c r="DL9" s="594"/>
      <c r="DM9" s="594"/>
      <c r="DN9" s="594"/>
      <c r="DO9" s="594"/>
      <c r="DP9" s="595"/>
      <c r="DQ9" s="602">
        <v>1043684</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267429</v>
      </c>
      <c r="S10" s="594"/>
      <c r="T10" s="594"/>
      <c r="U10" s="594"/>
      <c r="V10" s="594"/>
      <c r="W10" s="594"/>
      <c r="X10" s="594"/>
      <c r="Y10" s="595"/>
      <c r="Z10" s="596">
        <v>1.4</v>
      </c>
      <c r="AA10" s="596"/>
      <c r="AB10" s="596"/>
      <c r="AC10" s="596"/>
      <c r="AD10" s="597">
        <v>267429</v>
      </c>
      <c r="AE10" s="597"/>
      <c r="AF10" s="597"/>
      <c r="AG10" s="597"/>
      <c r="AH10" s="597"/>
      <c r="AI10" s="597"/>
      <c r="AJ10" s="597"/>
      <c r="AK10" s="597"/>
      <c r="AL10" s="598">
        <v>3.2</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71119</v>
      </c>
      <c r="BH10" s="594"/>
      <c r="BI10" s="594"/>
      <c r="BJ10" s="594"/>
      <c r="BK10" s="594"/>
      <c r="BL10" s="594"/>
      <c r="BM10" s="594"/>
      <c r="BN10" s="595"/>
      <c r="BO10" s="596">
        <v>2.6</v>
      </c>
      <c r="BP10" s="596"/>
      <c r="BQ10" s="596"/>
      <c r="BR10" s="596"/>
      <c r="BS10" s="602">
        <v>13097</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56806</v>
      </c>
      <c r="CS10" s="594"/>
      <c r="CT10" s="594"/>
      <c r="CU10" s="594"/>
      <c r="CV10" s="594"/>
      <c r="CW10" s="594"/>
      <c r="CX10" s="594"/>
      <c r="CY10" s="595"/>
      <c r="CZ10" s="596">
        <v>0.3</v>
      </c>
      <c r="DA10" s="596"/>
      <c r="DB10" s="596"/>
      <c r="DC10" s="596"/>
      <c r="DD10" s="602" t="s">
        <v>222</v>
      </c>
      <c r="DE10" s="594"/>
      <c r="DF10" s="594"/>
      <c r="DG10" s="594"/>
      <c r="DH10" s="594"/>
      <c r="DI10" s="594"/>
      <c r="DJ10" s="594"/>
      <c r="DK10" s="594"/>
      <c r="DL10" s="594"/>
      <c r="DM10" s="594"/>
      <c r="DN10" s="594"/>
      <c r="DO10" s="594"/>
      <c r="DP10" s="595"/>
      <c r="DQ10" s="602">
        <v>13851</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122117</v>
      </c>
      <c r="BH11" s="594"/>
      <c r="BI11" s="594"/>
      <c r="BJ11" s="594"/>
      <c r="BK11" s="594"/>
      <c r="BL11" s="594"/>
      <c r="BM11" s="594"/>
      <c r="BN11" s="595"/>
      <c r="BO11" s="596">
        <v>4.5</v>
      </c>
      <c r="BP11" s="596"/>
      <c r="BQ11" s="596"/>
      <c r="BR11" s="596"/>
      <c r="BS11" s="602">
        <v>20249</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1424733</v>
      </c>
      <c r="CS11" s="594"/>
      <c r="CT11" s="594"/>
      <c r="CU11" s="594"/>
      <c r="CV11" s="594"/>
      <c r="CW11" s="594"/>
      <c r="CX11" s="594"/>
      <c r="CY11" s="595"/>
      <c r="CZ11" s="596">
        <v>8</v>
      </c>
      <c r="DA11" s="596"/>
      <c r="DB11" s="596"/>
      <c r="DC11" s="596"/>
      <c r="DD11" s="602">
        <v>978997</v>
      </c>
      <c r="DE11" s="594"/>
      <c r="DF11" s="594"/>
      <c r="DG11" s="594"/>
      <c r="DH11" s="594"/>
      <c r="DI11" s="594"/>
      <c r="DJ11" s="594"/>
      <c r="DK11" s="594"/>
      <c r="DL11" s="594"/>
      <c r="DM11" s="594"/>
      <c r="DN11" s="594"/>
      <c r="DO11" s="594"/>
      <c r="DP11" s="595"/>
      <c r="DQ11" s="602">
        <v>479001</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1423002</v>
      </c>
      <c r="BH12" s="594"/>
      <c r="BI12" s="594"/>
      <c r="BJ12" s="594"/>
      <c r="BK12" s="594"/>
      <c r="BL12" s="594"/>
      <c r="BM12" s="594"/>
      <c r="BN12" s="595"/>
      <c r="BO12" s="596">
        <v>52.4</v>
      </c>
      <c r="BP12" s="596"/>
      <c r="BQ12" s="596"/>
      <c r="BR12" s="596"/>
      <c r="BS12" s="602">
        <v>135187</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339079</v>
      </c>
      <c r="CS12" s="594"/>
      <c r="CT12" s="594"/>
      <c r="CU12" s="594"/>
      <c r="CV12" s="594"/>
      <c r="CW12" s="594"/>
      <c r="CX12" s="594"/>
      <c r="CY12" s="595"/>
      <c r="CZ12" s="596">
        <v>1.9</v>
      </c>
      <c r="DA12" s="596"/>
      <c r="DB12" s="596"/>
      <c r="DC12" s="596"/>
      <c r="DD12" s="602">
        <v>82087</v>
      </c>
      <c r="DE12" s="594"/>
      <c r="DF12" s="594"/>
      <c r="DG12" s="594"/>
      <c r="DH12" s="594"/>
      <c r="DI12" s="594"/>
      <c r="DJ12" s="594"/>
      <c r="DK12" s="594"/>
      <c r="DL12" s="594"/>
      <c r="DM12" s="594"/>
      <c r="DN12" s="594"/>
      <c r="DO12" s="594"/>
      <c r="DP12" s="595"/>
      <c r="DQ12" s="602">
        <v>145444</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10394</v>
      </c>
      <c r="S13" s="594"/>
      <c r="T13" s="594"/>
      <c r="U13" s="594"/>
      <c r="V13" s="594"/>
      <c r="W13" s="594"/>
      <c r="X13" s="594"/>
      <c r="Y13" s="595"/>
      <c r="Z13" s="596">
        <v>0.1</v>
      </c>
      <c r="AA13" s="596"/>
      <c r="AB13" s="596"/>
      <c r="AC13" s="596"/>
      <c r="AD13" s="597">
        <v>10394</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1358570</v>
      </c>
      <c r="BH13" s="594"/>
      <c r="BI13" s="594"/>
      <c r="BJ13" s="594"/>
      <c r="BK13" s="594"/>
      <c r="BL13" s="594"/>
      <c r="BM13" s="594"/>
      <c r="BN13" s="595"/>
      <c r="BO13" s="596">
        <v>50</v>
      </c>
      <c r="BP13" s="596"/>
      <c r="BQ13" s="596"/>
      <c r="BR13" s="596"/>
      <c r="BS13" s="602">
        <v>135187</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2084164</v>
      </c>
      <c r="CS13" s="594"/>
      <c r="CT13" s="594"/>
      <c r="CU13" s="594"/>
      <c r="CV13" s="594"/>
      <c r="CW13" s="594"/>
      <c r="CX13" s="594"/>
      <c r="CY13" s="595"/>
      <c r="CZ13" s="596">
        <v>11.7</v>
      </c>
      <c r="DA13" s="596"/>
      <c r="DB13" s="596"/>
      <c r="DC13" s="596"/>
      <c r="DD13" s="602">
        <v>1356585</v>
      </c>
      <c r="DE13" s="594"/>
      <c r="DF13" s="594"/>
      <c r="DG13" s="594"/>
      <c r="DH13" s="594"/>
      <c r="DI13" s="594"/>
      <c r="DJ13" s="594"/>
      <c r="DK13" s="594"/>
      <c r="DL13" s="594"/>
      <c r="DM13" s="594"/>
      <c r="DN13" s="594"/>
      <c r="DO13" s="594"/>
      <c r="DP13" s="595"/>
      <c r="DQ13" s="602">
        <v>772072</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59448</v>
      </c>
      <c r="BH14" s="594"/>
      <c r="BI14" s="594"/>
      <c r="BJ14" s="594"/>
      <c r="BK14" s="594"/>
      <c r="BL14" s="594"/>
      <c r="BM14" s="594"/>
      <c r="BN14" s="595"/>
      <c r="BO14" s="596">
        <v>2.2000000000000002</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655839</v>
      </c>
      <c r="CS14" s="594"/>
      <c r="CT14" s="594"/>
      <c r="CU14" s="594"/>
      <c r="CV14" s="594"/>
      <c r="CW14" s="594"/>
      <c r="CX14" s="594"/>
      <c r="CY14" s="595"/>
      <c r="CZ14" s="596">
        <v>3.7</v>
      </c>
      <c r="DA14" s="596"/>
      <c r="DB14" s="596"/>
      <c r="DC14" s="596"/>
      <c r="DD14" s="602">
        <v>109179</v>
      </c>
      <c r="DE14" s="594"/>
      <c r="DF14" s="594"/>
      <c r="DG14" s="594"/>
      <c r="DH14" s="594"/>
      <c r="DI14" s="594"/>
      <c r="DJ14" s="594"/>
      <c r="DK14" s="594"/>
      <c r="DL14" s="594"/>
      <c r="DM14" s="594"/>
      <c r="DN14" s="594"/>
      <c r="DO14" s="594"/>
      <c r="DP14" s="595"/>
      <c r="DQ14" s="602">
        <v>495557</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7836</v>
      </c>
      <c r="S15" s="594"/>
      <c r="T15" s="594"/>
      <c r="U15" s="594"/>
      <c r="V15" s="594"/>
      <c r="W15" s="594"/>
      <c r="X15" s="594"/>
      <c r="Y15" s="595"/>
      <c r="Z15" s="596">
        <v>0</v>
      </c>
      <c r="AA15" s="596"/>
      <c r="AB15" s="596"/>
      <c r="AC15" s="596"/>
      <c r="AD15" s="597">
        <v>7836</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155995</v>
      </c>
      <c r="BH15" s="594"/>
      <c r="BI15" s="594"/>
      <c r="BJ15" s="594"/>
      <c r="BK15" s="594"/>
      <c r="BL15" s="594"/>
      <c r="BM15" s="594"/>
      <c r="BN15" s="595"/>
      <c r="BO15" s="596">
        <v>5.7</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891687</v>
      </c>
      <c r="CS15" s="594"/>
      <c r="CT15" s="594"/>
      <c r="CU15" s="594"/>
      <c r="CV15" s="594"/>
      <c r="CW15" s="594"/>
      <c r="CX15" s="594"/>
      <c r="CY15" s="595"/>
      <c r="CZ15" s="596">
        <v>5</v>
      </c>
      <c r="DA15" s="596"/>
      <c r="DB15" s="596"/>
      <c r="DC15" s="596"/>
      <c r="DD15" s="602">
        <v>71233</v>
      </c>
      <c r="DE15" s="594"/>
      <c r="DF15" s="594"/>
      <c r="DG15" s="594"/>
      <c r="DH15" s="594"/>
      <c r="DI15" s="594"/>
      <c r="DJ15" s="594"/>
      <c r="DK15" s="594"/>
      <c r="DL15" s="594"/>
      <c r="DM15" s="594"/>
      <c r="DN15" s="594"/>
      <c r="DO15" s="594"/>
      <c r="DP15" s="595"/>
      <c r="DQ15" s="602">
        <v>724208</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6377647</v>
      </c>
      <c r="S16" s="594"/>
      <c r="T16" s="594"/>
      <c r="U16" s="594"/>
      <c r="V16" s="594"/>
      <c r="W16" s="594"/>
      <c r="X16" s="594"/>
      <c r="Y16" s="595"/>
      <c r="Z16" s="596">
        <v>34.4</v>
      </c>
      <c r="AA16" s="596"/>
      <c r="AB16" s="596"/>
      <c r="AC16" s="596"/>
      <c r="AD16" s="597">
        <v>5266605</v>
      </c>
      <c r="AE16" s="597"/>
      <c r="AF16" s="597"/>
      <c r="AG16" s="597"/>
      <c r="AH16" s="597"/>
      <c r="AI16" s="597"/>
      <c r="AJ16" s="597"/>
      <c r="AK16" s="597"/>
      <c r="AL16" s="598">
        <v>62.3</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1676943</v>
      </c>
      <c r="CS16" s="594"/>
      <c r="CT16" s="594"/>
      <c r="CU16" s="594"/>
      <c r="CV16" s="594"/>
      <c r="CW16" s="594"/>
      <c r="CX16" s="594"/>
      <c r="CY16" s="595"/>
      <c r="CZ16" s="596">
        <v>9.4</v>
      </c>
      <c r="DA16" s="596"/>
      <c r="DB16" s="596"/>
      <c r="DC16" s="596"/>
      <c r="DD16" s="602" t="s">
        <v>222</v>
      </c>
      <c r="DE16" s="594"/>
      <c r="DF16" s="594"/>
      <c r="DG16" s="594"/>
      <c r="DH16" s="594"/>
      <c r="DI16" s="594"/>
      <c r="DJ16" s="594"/>
      <c r="DK16" s="594"/>
      <c r="DL16" s="594"/>
      <c r="DM16" s="594"/>
      <c r="DN16" s="594"/>
      <c r="DO16" s="594"/>
      <c r="DP16" s="595"/>
      <c r="DQ16" s="602">
        <v>164459</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5266605</v>
      </c>
      <c r="S17" s="594"/>
      <c r="T17" s="594"/>
      <c r="U17" s="594"/>
      <c r="V17" s="594"/>
      <c r="W17" s="594"/>
      <c r="X17" s="594"/>
      <c r="Y17" s="595"/>
      <c r="Z17" s="596">
        <v>28.4</v>
      </c>
      <c r="AA17" s="596"/>
      <c r="AB17" s="596"/>
      <c r="AC17" s="596"/>
      <c r="AD17" s="597">
        <v>5266605</v>
      </c>
      <c r="AE17" s="597"/>
      <c r="AF17" s="597"/>
      <c r="AG17" s="597"/>
      <c r="AH17" s="597"/>
      <c r="AI17" s="597"/>
      <c r="AJ17" s="597"/>
      <c r="AK17" s="597"/>
      <c r="AL17" s="598">
        <v>62.3</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2140260</v>
      </c>
      <c r="CS17" s="594"/>
      <c r="CT17" s="594"/>
      <c r="CU17" s="594"/>
      <c r="CV17" s="594"/>
      <c r="CW17" s="594"/>
      <c r="CX17" s="594"/>
      <c r="CY17" s="595"/>
      <c r="CZ17" s="596">
        <v>12</v>
      </c>
      <c r="DA17" s="596"/>
      <c r="DB17" s="596"/>
      <c r="DC17" s="596"/>
      <c r="DD17" s="602" t="s">
        <v>222</v>
      </c>
      <c r="DE17" s="594"/>
      <c r="DF17" s="594"/>
      <c r="DG17" s="594"/>
      <c r="DH17" s="594"/>
      <c r="DI17" s="594"/>
      <c r="DJ17" s="594"/>
      <c r="DK17" s="594"/>
      <c r="DL17" s="594"/>
      <c r="DM17" s="594"/>
      <c r="DN17" s="594"/>
      <c r="DO17" s="594"/>
      <c r="DP17" s="595"/>
      <c r="DQ17" s="602">
        <v>2082226</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1111041</v>
      </c>
      <c r="S18" s="594"/>
      <c r="T18" s="594"/>
      <c r="U18" s="594"/>
      <c r="V18" s="594"/>
      <c r="W18" s="594"/>
      <c r="X18" s="594"/>
      <c r="Y18" s="595"/>
      <c r="Z18" s="596">
        <v>6</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5987</v>
      </c>
      <c r="BH19" s="594"/>
      <c r="BI19" s="594"/>
      <c r="BJ19" s="594"/>
      <c r="BK19" s="594"/>
      <c r="BL19" s="594"/>
      <c r="BM19" s="594"/>
      <c r="BN19" s="595"/>
      <c r="BO19" s="596">
        <v>0.2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9539388</v>
      </c>
      <c r="S20" s="594"/>
      <c r="T20" s="594"/>
      <c r="U20" s="594"/>
      <c r="V20" s="594"/>
      <c r="W20" s="594"/>
      <c r="X20" s="594"/>
      <c r="Y20" s="595"/>
      <c r="Z20" s="596">
        <v>51.4</v>
      </c>
      <c r="AA20" s="596"/>
      <c r="AB20" s="596"/>
      <c r="AC20" s="596"/>
      <c r="AD20" s="597">
        <v>8428346</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5987</v>
      </c>
      <c r="BH20" s="594"/>
      <c r="BI20" s="594"/>
      <c r="BJ20" s="594"/>
      <c r="BK20" s="594"/>
      <c r="BL20" s="594"/>
      <c r="BM20" s="594"/>
      <c r="BN20" s="595"/>
      <c r="BO20" s="596">
        <v>0.2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17770201</v>
      </c>
      <c r="CS20" s="594"/>
      <c r="CT20" s="594"/>
      <c r="CU20" s="594"/>
      <c r="CV20" s="594"/>
      <c r="CW20" s="594"/>
      <c r="CX20" s="594"/>
      <c r="CY20" s="595"/>
      <c r="CZ20" s="596">
        <v>100</v>
      </c>
      <c r="DA20" s="596"/>
      <c r="DB20" s="596"/>
      <c r="DC20" s="596"/>
      <c r="DD20" s="602">
        <v>2931299</v>
      </c>
      <c r="DE20" s="594"/>
      <c r="DF20" s="594"/>
      <c r="DG20" s="594"/>
      <c r="DH20" s="594"/>
      <c r="DI20" s="594"/>
      <c r="DJ20" s="594"/>
      <c r="DK20" s="594"/>
      <c r="DL20" s="594"/>
      <c r="DM20" s="594"/>
      <c r="DN20" s="594"/>
      <c r="DO20" s="594"/>
      <c r="DP20" s="595"/>
      <c r="DQ20" s="602">
        <v>10418581</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2266</v>
      </c>
      <c r="S21" s="594"/>
      <c r="T21" s="594"/>
      <c r="U21" s="594"/>
      <c r="V21" s="594"/>
      <c r="W21" s="594"/>
      <c r="X21" s="594"/>
      <c r="Y21" s="595"/>
      <c r="Z21" s="596">
        <v>0</v>
      </c>
      <c r="AA21" s="596"/>
      <c r="AB21" s="596"/>
      <c r="AC21" s="596"/>
      <c r="AD21" s="597">
        <v>2266</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5987</v>
      </c>
      <c r="BH21" s="594"/>
      <c r="BI21" s="594"/>
      <c r="BJ21" s="594"/>
      <c r="BK21" s="594"/>
      <c r="BL21" s="594"/>
      <c r="BM21" s="594"/>
      <c r="BN21" s="595"/>
      <c r="BO21" s="596">
        <v>0.2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200080</v>
      </c>
      <c r="S22" s="594"/>
      <c r="T22" s="594"/>
      <c r="U22" s="594"/>
      <c r="V22" s="594"/>
      <c r="W22" s="594"/>
      <c r="X22" s="594"/>
      <c r="Y22" s="595"/>
      <c r="Z22" s="596">
        <v>1.1000000000000001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213899</v>
      </c>
      <c r="S23" s="594"/>
      <c r="T23" s="594"/>
      <c r="U23" s="594"/>
      <c r="V23" s="594"/>
      <c r="W23" s="594"/>
      <c r="X23" s="594"/>
      <c r="Y23" s="595"/>
      <c r="Z23" s="596">
        <v>1.2</v>
      </c>
      <c r="AA23" s="596"/>
      <c r="AB23" s="596"/>
      <c r="AC23" s="596"/>
      <c r="AD23" s="597">
        <v>13285</v>
      </c>
      <c r="AE23" s="597"/>
      <c r="AF23" s="597"/>
      <c r="AG23" s="597"/>
      <c r="AH23" s="597"/>
      <c r="AI23" s="597"/>
      <c r="AJ23" s="597"/>
      <c r="AK23" s="597"/>
      <c r="AL23" s="598">
        <v>0.2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65758</v>
      </c>
      <c r="S24" s="594"/>
      <c r="T24" s="594"/>
      <c r="U24" s="594"/>
      <c r="V24" s="594"/>
      <c r="W24" s="594"/>
      <c r="X24" s="594"/>
      <c r="Y24" s="595"/>
      <c r="Z24" s="596">
        <v>0.4</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7217949</v>
      </c>
      <c r="CS24" s="583"/>
      <c r="CT24" s="583"/>
      <c r="CU24" s="583"/>
      <c r="CV24" s="583"/>
      <c r="CW24" s="583"/>
      <c r="CX24" s="583"/>
      <c r="CY24" s="584"/>
      <c r="CZ24" s="620">
        <v>40.6</v>
      </c>
      <c r="DA24" s="621"/>
      <c r="DB24" s="621"/>
      <c r="DC24" s="622"/>
      <c r="DD24" s="619">
        <v>5028440</v>
      </c>
      <c r="DE24" s="583"/>
      <c r="DF24" s="583"/>
      <c r="DG24" s="583"/>
      <c r="DH24" s="583"/>
      <c r="DI24" s="583"/>
      <c r="DJ24" s="583"/>
      <c r="DK24" s="584"/>
      <c r="DL24" s="619">
        <v>4925285</v>
      </c>
      <c r="DM24" s="583"/>
      <c r="DN24" s="583"/>
      <c r="DO24" s="583"/>
      <c r="DP24" s="583"/>
      <c r="DQ24" s="583"/>
      <c r="DR24" s="583"/>
      <c r="DS24" s="583"/>
      <c r="DT24" s="583"/>
      <c r="DU24" s="583"/>
      <c r="DV24" s="584"/>
      <c r="DW24" s="587">
        <v>54.7</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2747482</v>
      </c>
      <c r="S25" s="594"/>
      <c r="T25" s="594"/>
      <c r="U25" s="594"/>
      <c r="V25" s="594"/>
      <c r="W25" s="594"/>
      <c r="X25" s="594"/>
      <c r="Y25" s="595"/>
      <c r="Z25" s="596">
        <v>14.8</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2324519</v>
      </c>
      <c r="CS25" s="625"/>
      <c r="CT25" s="625"/>
      <c r="CU25" s="625"/>
      <c r="CV25" s="625"/>
      <c r="CW25" s="625"/>
      <c r="CX25" s="625"/>
      <c r="CY25" s="626"/>
      <c r="CZ25" s="627">
        <v>13.1</v>
      </c>
      <c r="DA25" s="628"/>
      <c r="DB25" s="628"/>
      <c r="DC25" s="629"/>
      <c r="DD25" s="602">
        <v>1998598</v>
      </c>
      <c r="DE25" s="625"/>
      <c r="DF25" s="625"/>
      <c r="DG25" s="625"/>
      <c r="DH25" s="625"/>
      <c r="DI25" s="625"/>
      <c r="DJ25" s="625"/>
      <c r="DK25" s="626"/>
      <c r="DL25" s="602">
        <v>1922712</v>
      </c>
      <c r="DM25" s="625"/>
      <c r="DN25" s="625"/>
      <c r="DO25" s="625"/>
      <c r="DP25" s="625"/>
      <c r="DQ25" s="625"/>
      <c r="DR25" s="625"/>
      <c r="DS25" s="625"/>
      <c r="DT25" s="625"/>
      <c r="DU25" s="625"/>
      <c r="DV25" s="626"/>
      <c r="DW25" s="598">
        <v>21.4</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1377242</v>
      </c>
      <c r="CS26" s="594"/>
      <c r="CT26" s="594"/>
      <c r="CU26" s="594"/>
      <c r="CV26" s="594"/>
      <c r="CW26" s="594"/>
      <c r="CX26" s="594"/>
      <c r="CY26" s="595"/>
      <c r="CZ26" s="627">
        <v>7.8</v>
      </c>
      <c r="DA26" s="628"/>
      <c r="DB26" s="628"/>
      <c r="DC26" s="629"/>
      <c r="DD26" s="602">
        <v>1116657</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1489047</v>
      </c>
      <c r="S27" s="594"/>
      <c r="T27" s="594"/>
      <c r="U27" s="594"/>
      <c r="V27" s="594"/>
      <c r="W27" s="594"/>
      <c r="X27" s="594"/>
      <c r="Y27" s="595"/>
      <c r="Z27" s="596">
        <v>8</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2715292</v>
      </c>
      <c r="BH27" s="594"/>
      <c r="BI27" s="594"/>
      <c r="BJ27" s="594"/>
      <c r="BK27" s="594"/>
      <c r="BL27" s="594"/>
      <c r="BM27" s="594"/>
      <c r="BN27" s="595"/>
      <c r="BO27" s="596">
        <v>100</v>
      </c>
      <c r="BP27" s="596"/>
      <c r="BQ27" s="596"/>
      <c r="BR27" s="596"/>
      <c r="BS27" s="602">
        <v>168533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2753170</v>
      </c>
      <c r="CS27" s="625"/>
      <c r="CT27" s="625"/>
      <c r="CU27" s="625"/>
      <c r="CV27" s="625"/>
      <c r="CW27" s="625"/>
      <c r="CX27" s="625"/>
      <c r="CY27" s="626"/>
      <c r="CZ27" s="627">
        <v>15.5</v>
      </c>
      <c r="DA27" s="628"/>
      <c r="DB27" s="628"/>
      <c r="DC27" s="629"/>
      <c r="DD27" s="602">
        <v>947616</v>
      </c>
      <c r="DE27" s="625"/>
      <c r="DF27" s="625"/>
      <c r="DG27" s="625"/>
      <c r="DH27" s="625"/>
      <c r="DI27" s="625"/>
      <c r="DJ27" s="625"/>
      <c r="DK27" s="626"/>
      <c r="DL27" s="602">
        <v>930747</v>
      </c>
      <c r="DM27" s="625"/>
      <c r="DN27" s="625"/>
      <c r="DO27" s="625"/>
      <c r="DP27" s="625"/>
      <c r="DQ27" s="625"/>
      <c r="DR27" s="625"/>
      <c r="DS27" s="625"/>
      <c r="DT27" s="625"/>
      <c r="DU27" s="625"/>
      <c r="DV27" s="626"/>
      <c r="DW27" s="598">
        <v>10.3</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137916</v>
      </c>
      <c r="S28" s="594"/>
      <c r="T28" s="594"/>
      <c r="U28" s="594"/>
      <c r="V28" s="594"/>
      <c r="W28" s="594"/>
      <c r="X28" s="594"/>
      <c r="Y28" s="595"/>
      <c r="Z28" s="596">
        <v>0.7</v>
      </c>
      <c r="AA28" s="596"/>
      <c r="AB28" s="596"/>
      <c r="AC28" s="596"/>
      <c r="AD28" s="597">
        <v>9844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2140260</v>
      </c>
      <c r="CS28" s="594"/>
      <c r="CT28" s="594"/>
      <c r="CU28" s="594"/>
      <c r="CV28" s="594"/>
      <c r="CW28" s="594"/>
      <c r="CX28" s="594"/>
      <c r="CY28" s="595"/>
      <c r="CZ28" s="627">
        <v>12</v>
      </c>
      <c r="DA28" s="628"/>
      <c r="DB28" s="628"/>
      <c r="DC28" s="629"/>
      <c r="DD28" s="602">
        <v>2082226</v>
      </c>
      <c r="DE28" s="594"/>
      <c r="DF28" s="594"/>
      <c r="DG28" s="594"/>
      <c r="DH28" s="594"/>
      <c r="DI28" s="594"/>
      <c r="DJ28" s="594"/>
      <c r="DK28" s="595"/>
      <c r="DL28" s="602">
        <v>2071826</v>
      </c>
      <c r="DM28" s="594"/>
      <c r="DN28" s="594"/>
      <c r="DO28" s="594"/>
      <c r="DP28" s="594"/>
      <c r="DQ28" s="594"/>
      <c r="DR28" s="594"/>
      <c r="DS28" s="594"/>
      <c r="DT28" s="594"/>
      <c r="DU28" s="594"/>
      <c r="DV28" s="595"/>
      <c r="DW28" s="598">
        <v>23</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52996</v>
      </c>
      <c r="S29" s="594"/>
      <c r="T29" s="594"/>
      <c r="U29" s="594"/>
      <c r="V29" s="594"/>
      <c r="W29" s="594"/>
      <c r="X29" s="594"/>
      <c r="Y29" s="595"/>
      <c r="Z29" s="596">
        <v>0.3</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2140178</v>
      </c>
      <c r="CS29" s="625"/>
      <c r="CT29" s="625"/>
      <c r="CU29" s="625"/>
      <c r="CV29" s="625"/>
      <c r="CW29" s="625"/>
      <c r="CX29" s="625"/>
      <c r="CY29" s="626"/>
      <c r="CZ29" s="627">
        <v>12</v>
      </c>
      <c r="DA29" s="628"/>
      <c r="DB29" s="628"/>
      <c r="DC29" s="629"/>
      <c r="DD29" s="602">
        <v>2082144</v>
      </c>
      <c r="DE29" s="625"/>
      <c r="DF29" s="625"/>
      <c r="DG29" s="625"/>
      <c r="DH29" s="625"/>
      <c r="DI29" s="625"/>
      <c r="DJ29" s="625"/>
      <c r="DK29" s="626"/>
      <c r="DL29" s="602">
        <v>2071744</v>
      </c>
      <c r="DM29" s="625"/>
      <c r="DN29" s="625"/>
      <c r="DO29" s="625"/>
      <c r="DP29" s="625"/>
      <c r="DQ29" s="625"/>
      <c r="DR29" s="625"/>
      <c r="DS29" s="625"/>
      <c r="DT29" s="625"/>
      <c r="DU29" s="625"/>
      <c r="DV29" s="626"/>
      <c r="DW29" s="598">
        <v>23</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178581</v>
      </c>
      <c r="S30" s="594"/>
      <c r="T30" s="594"/>
      <c r="U30" s="594"/>
      <c r="V30" s="594"/>
      <c r="W30" s="594"/>
      <c r="X30" s="594"/>
      <c r="Y30" s="595"/>
      <c r="Z30" s="596">
        <v>1</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99.2</v>
      </c>
      <c r="BH30" s="652"/>
      <c r="BI30" s="652"/>
      <c r="BJ30" s="652"/>
      <c r="BK30" s="652"/>
      <c r="BL30" s="652"/>
      <c r="BM30" s="588">
        <v>97.1</v>
      </c>
      <c r="BN30" s="652"/>
      <c r="BO30" s="652"/>
      <c r="BP30" s="652"/>
      <c r="BQ30" s="653"/>
      <c r="BR30" s="651">
        <v>98.8</v>
      </c>
      <c r="BS30" s="652"/>
      <c r="BT30" s="652"/>
      <c r="BU30" s="652"/>
      <c r="BV30" s="652"/>
      <c r="BW30" s="652"/>
      <c r="BX30" s="588">
        <v>95.1</v>
      </c>
      <c r="BY30" s="652"/>
      <c r="BZ30" s="652"/>
      <c r="CA30" s="652"/>
      <c r="CB30" s="653"/>
      <c r="CD30" s="656"/>
      <c r="CE30" s="657"/>
      <c r="CF30" s="607" t="s">
        <v>294</v>
      </c>
      <c r="CG30" s="608"/>
      <c r="CH30" s="608"/>
      <c r="CI30" s="608"/>
      <c r="CJ30" s="608"/>
      <c r="CK30" s="608"/>
      <c r="CL30" s="608"/>
      <c r="CM30" s="608"/>
      <c r="CN30" s="608"/>
      <c r="CO30" s="608"/>
      <c r="CP30" s="608"/>
      <c r="CQ30" s="609"/>
      <c r="CR30" s="593">
        <v>1895401</v>
      </c>
      <c r="CS30" s="594"/>
      <c r="CT30" s="594"/>
      <c r="CU30" s="594"/>
      <c r="CV30" s="594"/>
      <c r="CW30" s="594"/>
      <c r="CX30" s="594"/>
      <c r="CY30" s="595"/>
      <c r="CZ30" s="627">
        <v>10.7</v>
      </c>
      <c r="DA30" s="628"/>
      <c r="DB30" s="628"/>
      <c r="DC30" s="629"/>
      <c r="DD30" s="602">
        <v>1837367</v>
      </c>
      <c r="DE30" s="594"/>
      <c r="DF30" s="594"/>
      <c r="DG30" s="594"/>
      <c r="DH30" s="594"/>
      <c r="DI30" s="594"/>
      <c r="DJ30" s="594"/>
      <c r="DK30" s="595"/>
      <c r="DL30" s="602">
        <v>1826967</v>
      </c>
      <c r="DM30" s="594"/>
      <c r="DN30" s="594"/>
      <c r="DO30" s="594"/>
      <c r="DP30" s="594"/>
      <c r="DQ30" s="594"/>
      <c r="DR30" s="594"/>
      <c r="DS30" s="594"/>
      <c r="DT30" s="594"/>
      <c r="DU30" s="594"/>
      <c r="DV30" s="595"/>
      <c r="DW30" s="598">
        <v>20.3</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545811</v>
      </c>
      <c r="S31" s="594"/>
      <c r="T31" s="594"/>
      <c r="U31" s="594"/>
      <c r="V31" s="594"/>
      <c r="W31" s="594"/>
      <c r="X31" s="594"/>
      <c r="Y31" s="595"/>
      <c r="Z31" s="596">
        <v>2.9</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99.2</v>
      </c>
      <c r="BH31" s="625"/>
      <c r="BI31" s="625"/>
      <c r="BJ31" s="625"/>
      <c r="BK31" s="625"/>
      <c r="BL31" s="625"/>
      <c r="BM31" s="599">
        <v>97.4</v>
      </c>
      <c r="BN31" s="649"/>
      <c r="BO31" s="649"/>
      <c r="BP31" s="649"/>
      <c r="BQ31" s="650"/>
      <c r="BR31" s="648">
        <v>99.3</v>
      </c>
      <c r="BS31" s="625"/>
      <c r="BT31" s="625"/>
      <c r="BU31" s="625"/>
      <c r="BV31" s="625"/>
      <c r="BW31" s="625"/>
      <c r="BX31" s="599">
        <v>97</v>
      </c>
      <c r="BY31" s="649"/>
      <c r="BZ31" s="649"/>
      <c r="CA31" s="649"/>
      <c r="CB31" s="650"/>
      <c r="CD31" s="656"/>
      <c r="CE31" s="657"/>
      <c r="CF31" s="607" t="s">
        <v>298</v>
      </c>
      <c r="CG31" s="608"/>
      <c r="CH31" s="608"/>
      <c r="CI31" s="608"/>
      <c r="CJ31" s="608"/>
      <c r="CK31" s="608"/>
      <c r="CL31" s="608"/>
      <c r="CM31" s="608"/>
      <c r="CN31" s="608"/>
      <c r="CO31" s="608"/>
      <c r="CP31" s="608"/>
      <c r="CQ31" s="609"/>
      <c r="CR31" s="593">
        <v>244777</v>
      </c>
      <c r="CS31" s="625"/>
      <c r="CT31" s="625"/>
      <c r="CU31" s="625"/>
      <c r="CV31" s="625"/>
      <c r="CW31" s="625"/>
      <c r="CX31" s="625"/>
      <c r="CY31" s="626"/>
      <c r="CZ31" s="627">
        <v>1.4</v>
      </c>
      <c r="DA31" s="628"/>
      <c r="DB31" s="628"/>
      <c r="DC31" s="629"/>
      <c r="DD31" s="602">
        <v>244777</v>
      </c>
      <c r="DE31" s="625"/>
      <c r="DF31" s="625"/>
      <c r="DG31" s="625"/>
      <c r="DH31" s="625"/>
      <c r="DI31" s="625"/>
      <c r="DJ31" s="625"/>
      <c r="DK31" s="626"/>
      <c r="DL31" s="602">
        <v>244777</v>
      </c>
      <c r="DM31" s="625"/>
      <c r="DN31" s="625"/>
      <c r="DO31" s="625"/>
      <c r="DP31" s="625"/>
      <c r="DQ31" s="625"/>
      <c r="DR31" s="625"/>
      <c r="DS31" s="625"/>
      <c r="DT31" s="625"/>
      <c r="DU31" s="625"/>
      <c r="DV31" s="626"/>
      <c r="DW31" s="598">
        <v>2.7</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491843</v>
      </c>
      <c r="S32" s="594"/>
      <c r="T32" s="594"/>
      <c r="U32" s="594"/>
      <c r="V32" s="594"/>
      <c r="W32" s="594"/>
      <c r="X32" s="594"/>
      <c r="Y32" s="595"/>
      <c r="Z32" s="596">
        <v>2.6</v>
      </c>
      <c r="AA32" s="596"/>
      <c r="AB32" s="596"/>
      <c r="AC32" s="596"/>
      <c r="AD32" s="597">
        <v>198</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99.1</v>
      </c>
      <c r="BH32" s="661"/>
      <c r="BI32" s="661"/>
      <c r="BJ32" s="661"/>
      <c r="BK32" s="661"/>
      <c r="BL32" s="661"/>
      <c r="BM32" s="662">
        <v>96.4</v>
      </c>
      <c r="BN32" s="661"/>
      <c r="BO32" s="661"/>
      <c r="BP32" s="661"/>
      <c r="BQ32" s="663"/>
      <c r="BR32" s="660">
        <v>98.1</v>
      </c>
      <c r="BS32" s="661"/>
      <c r="BT32" s="661"/>
      <c r="BU32" s="661"/>
      <c r="BV32" s="661"/>
      <c r="BW32" s="661"/>
      <c r="BX32" s="662">
        <v>92.7</v>
      </c>
      <c r="BY32" s="661"/>
      <c r="BZ32" s="661"/>
      <c r="CA32" s="661"/>
      <c r="CB32" s="663"/>
      <c r="CD32" s="658"/>
      <c r="CE32" s="659"/>
      <c r="CF32" s="607" t="s">
        <v>301</v>
      </c>
      <c r="CG32" s="608"/>
      <c r="CH32" s="608"/>
      <c r="CI32" s="608"/>
      <c r="CJ32" s="608"/>
      <c r="CK32" s="608"/>
      <c r="CL32" s="608"/>
      <c r="CM32" s="608"/>
      <c r="CN32" s="608"/>
      <c r="CO32" s="608"/>
      <c r="CP32" s="608"/>
      <c r="CQ32" s="609"/>
      <c r="CR32" s="593">
        <v>82</v>
      </c>
      <c r="CS32" s="594"/>
      <c r="CT32" s="594"/>
      <c r="CU32" s="594"/>
      <c r="CV32" s="594"/>
      <c r="CW32" s="594"/>
      <c r="CX32" s="594"/>
      <c r="CY32" s="595"/>
      <c r="CZ32" s="627">
        <v>0</v>
      </c>
      <c r="DA32" s="628"/>
      <c r="DB32" s="628"/>
      <c r="DC32" s="629"/>
      <c r="DD32" s="602">
        <v>82</v>
      </c>
      <c r="DE32" s="594"/>
      <c r="DF32" s="594"/>
      <c r="DG32" s="594"/>
      <c r="DH32" s="594"/>
      <c r="DI32" s="594"/>
      <c r="DJ32" s="594"/>
      <c r="DK32" s="595"/>
      <c r="DL32" s="602">
        <v>82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2895196</v>
      </c>
      <c r="S33" s="594"/>
      <c r="T33" s="594"/>
      <c r="U33" s="594"/>
      <c r="V33" s="594"/>
      <c r="W33" s="594"/>
      <c r="X33" s="594"/>
      <c r="Y33" s="595"/>
      <c r="Z33" s="596">
        <v>15.6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5944010</v>
      </c>
      <c r="CS33" s="625"/>
      <c r="CT33" s="625"/>
      <c r="CU33" s="625"/>
      <c r="CV33" s="625"/>
      <c r="CW33" s="625"/>
      <c r="CX33" s="625"/>
      <c r="CY33" s="626"/>
      <c r="CZ33" s="627">
        <v>33.4</v>
      </c>
      <c r="DA33" s="628"/>
      <c r="DB33" s="628"/>
      <c r="DC33" s="629"/>
      <c r="DD33" s="602">
        <v>4870235</v>
      </c>
      <c r="DE33" s="625"/>
      <c r="DF33" s="625"/>
      <c r="DG33" s="625"/>
      <c r="DH33" s="625"/>
      <c r="DI33" s="625"/>
      <c r="DJ33" s="625"/>
      <c r="DK33" s="626"/>
      <c r="DL33" s="602">
        <v>3502250</v>
      </c>
      <c r="DM33" s="625"/>
      <c r="DN33" s="625"/>
      <c r="DO33" s="625"/>
      <c r="DP33" s="625"/>
      <c r="DQ33" s="625"/>
      <c r="DR33" s="625"/>
      <c r="DS33" s="625"/>
      <c r="DT33" s="625"/>
      <c r="DU33" s="625"/>
      <c r="DV33" s="626"/>
      <c r="DW33" s="598">
        <v>38.9</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1564913</v>
      </c>
      <c r="CS34" s="594"/>
      <c r="CT34" s="594"/>
      <c r="CU34" s="594"/>
      <c r="CV34" s="594"/>
      <c r="CW34" s="594"/>
      <c r="CX34" s="594"/>
      <c r="CY34" s="595"/>
      <c r="CZ34" s="627">
        <v>8.8000000000000007</v>
      </c>
      <c r="DA34" s="628"/>
      <c r="DB34" s="628"/>
      <c r="DC34" s="629"/>
      <c r="DD34" s="602">
        <v>1136891</v>
      </c>
      <c r="DE34" s="594"/>
      <c r="DF34" s="594"/>
      <c r="DG34" s="594"/>
      <c r="DH34" s="594"/>
      <c r="DI34" s="594"/>
      <c r="DJ34" s="594"/>
      <c r="DK34" s="595"/>
      <c r="DL34" s="602">
        <v>911757</v>
      </c>
      <c r="DM34" s="594"/>
      <c r="DN34" s="594"/>
      <c r="DO34" s="594"/>
      <c r="DP34" s="594"/>
      <c r="DQ34" s="594"/>
      <c r="DR34" s="594"/>
      <c r="DS34" s="594"/>
      <c r="DT34" s="594"/>
      <c r="DU34" s="594"/>
      <c r="DV34" s="595"/>
      <c r="DW34" s="598">
        <v>10.1</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545596</v>
      </c>
      <c r="S35" s="594"/>
      <c r="T35" s="594"/>
      <c r="U35" s="594"/>
      <c r="V35" s="594"/>
      <c r="W35" s="594"/>
      <c r="X35" s="594"/>
      <c r="Y35" s="595"/>
      <c r="Z35" s="596">
        <v>2.9</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2078277</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1530</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238598</v>
      </c>
      <c r="CS35" s="625"/>
      <c r="CT35" s="625"/>
      <c r="CU35" s="625"/>
      <c r="CV35" s="625"/>
      <c r="CW35" s="625"/>
      <c r="CX35" s="625"/>
      <c r="CY35" s="626"/>
      <c r="CZ35" s="627">
        <v>1.3</v>
      </c>
      <c r="DA35" s="628"/>
      <c r="DB35" s="628"/>
      <c r="DC35" s="629"/>
      <c r="DD35" s="602">
        <v>190427</v>
      </c>
      <c r="DE35" s="625"/>
      <c r="DF35" s="625"/>
      <c r="DG35" s="625"/>
      <c r="DH35" s="625"/>
      <c r="DI35" s="625"/>
      <c r="DJ35" s="625"/>
      <c r="DK35" s="626"/>
      <c r="DL35" s="602">
        <v>179507</v>
      </c>
      <c r="DM35" s="625"/>
      <c r="DN35" s="625"/>
      <c r="DO35" s="625"/>
      <c r="DP35" s="625"/>
      <c r="DQ35" s="625"/>
      <c r="DR35" s="625"/>
      <c r="DS35" s="625"/>
      <c r="DT35" s="625"/>
      <c r="DU35" s="625"/>
      <c r="DV35" s="626"/>
      <c r="DW35" s="598">
        <v>2</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18560263</v>
      </c>
      <c r="S36" s="666"/>
      <c r="T36" s="666"/>
      <c r="U36" s="666"/>
      <c r="V36" s="666"/>
      <c r="W36" s="666"/>
      <c r="X36" s="666"/>
      <c r="Y36" s="667"/>
      <c r="Z36" s="668">
        <v>100</v>
      </c>
      <c r="AA36" s="668"/>
      <c r="AB36" s="668"/>
      <c r="AC36" s="668"/>
      <c r="AD36" s="669">
        <v>8453939</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478812</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-107732</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1670065</v>
      </c>
      <c r="CS36" s="594"/>
      <c r="CT36" s="594"/>
      <c r="CU36" s="594"/>
      <c r="CV36" s="594"/>
      <c r="CW36" s="594"/>
      <c r="CX36" s="594"/>
      <c r="CY36" s="595"/>
      <c r="CZ36" s="627">
        <v>9.4</v>
      </c>
      <c r="DA36" s="628"/>
      <c r="DB36" s="628"/>
      <c r="DC36" s="629"/>
      <c r="DD36" s="602">
        <v>1331010</v>
      </c>
      <c r="DE36" s="594"/>
      <c r="DF36" s="594"/>
      <c r="DG36" s="594"/>
      <c r="DH36" s="594"/>
      <c r="DI36" s="594"/>
      <c r="DJ36" s="594"/>
      <c r="DK36" s="595"/>
      <c r="DL36" s="602">
        <v>831785</v>
      </c>
      <c r="DM36" s="594"/>
      <c r="DN36" s="594"/>
      <c r="DO36" s="594"/>
      <c r="DP36" s="594"/>
      <c r="DQ36" s="594"/>
      <c r="DR36" s="594"/>
      <c r="DS36" s="594"/>
      <c r="DT36" s="594"/>
      <c r="DU36" s="594"/>
      <c r="DV36" s="595"/>
      <c r="DW36" s="598">
        <v>9.1999999999999993</v>
      </c>
      <c r="DX36" s="623"/>
      <c r="DY36" s="623"/>
      <c r="DZ36" s="623"/>
      <c r="EA36" s="623"/>
      <c r="EB36" s="623"/>
      <c r="EC36" s="624"/>
    </row>
    <row r="37" spans="2:133" ht="11.25" customHeight="1">
      <c r="AQ37" s="672" t="s">
        <v>316</v>
      </c>
      <c r="AR37" s="673"/>
      <c r="AS37" s="673"/>
      <c r="AT37" s="673"/>
      <c r="AU37" s="673"/>
      <c r="AV37" s="673"/>
      <c r="AW37" s="673"/>
      <c r="AX37" s="673"/>
      <c r="AY37" s="674"/>
      <c r="AZ37" s="593">
        <v>258354</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3590</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737688</v>
      </c>
      <c r="CS37" s="625"/>
      <c r="CT37" s="625"/>
      <c r="CU37" s="625"/>
      <c r="CV37" s="625"/>
      <c r="CW37" s="625"/>
      <c r="CX37" s="625"/>
      <c r="CY37" s="626"/>
      <c r="CZ37" s="627">
        <v>4.2</v>
      </c>
      <c r="DA37" s="628"/>
      <c r="DB37" s="628"/>
      <c r="DC37" s="629"/>
      <c r="DD37" s="602">
        <v>703418</v>
      </c>
      <c r="DE37" s="625"/>
      <c r="DF37" s="625"/>
      <c r="DG37" s="625"/>
      <c r="DH37" s="625"/>
      <c r="DI37" s="625"/>
      <c r="DJ37" s="625"/>
      <c r="DK37" s="626"/>
      <c r="DL37" s="602">
        <v>698828</v>
      </c>
      <c r="DM37" s="625"/>
      <c r="DN37" s="625"/>
      <c r="DO37" s="625"/>
      <c r="DP37" s="625"/>
      <c r="DQ37" s="625"/>
      <c r="DR37" s="625"/>
      <c r="DS37" s="625"/>
      <c r="DT37" s="625"/>
      <c r="DU37" s="625"/>
      <c r="DV37" s="626"/>
      <c r="DW37" s="598">
        <v>7.8</v>
      </c>
      <c r="DX37" s="623"/>
      <c r="DY37" s="623"/>
      <c r="DZ37" s="623"/>
      <c r="EA37" s="623"/>
      <c r="EB37" s="623"/>
      <c r="EC37" s="624"/>
    </row>
    <row r="38" spans="2:133" ht="11.25" customHeight="1">
      <c r="AQ38" s="672" t="s">
        <v>319</v>
      </c>
      <c r="AR38" s="673"/>
      <c r="AS38" s="673"/>
      <c r="AT38" s="673"/>
      <c r="AU38" s="673"/>
      <c r="AV38" s="673"/>
      <c r="AW38" s="673"/>
      <c r="AX38" s="673"/>
      <c r="AY38" s="674"/>
      <c r="AZ38" s="593">
        <v>48744</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5432</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1980982</v>
      </c>
      <c r="CS38" s="594"/>
      <c r="CT38" s="594"/>
      <c r="CU38" s="594"/>
      <c r="CV38" s="594"/>
      <c r="CW38" s="594"/>
      <c r="CX38" s="594"/>
      <c r="CY38" s="595"/>
      <c r="CZ38" s="627">
        <v>11.1</v>
      </c>
      <c r="DA38" s="628"/>
      <c r="DB38" s="628"/>
      <c r="DC38" s="629"/>
      <c r="DD38" s="602">
        <v>1826671</v>
      </c>
      <c r="DE38" s="594"/>
      <c r="DF38" s="594"/>
      <c r="DG38" s="594"/>
      <c r="DH38" s="594"/>
      <c r="DI38" s="594"/>
      <c r="DJ38" s="594"/>
      <c r="DK38" s="595"/>
      <c r="DL38" s="602">
        <v>1579201</v>
      </c>
      <c r="DM38" s="594"/>
      <c r="DN38" s="594"/>
      <c r="DO38" s="594"/>
      <c r="DP38" s="594"/>
      <c r="DQ38" s="594"/>
      <c r="DR38" s="594"/>
      <c r="DS38" s="594"/>
      <c r="DT38" s="594"/>
      <c r="DU38" s="594"/>
      <c r="DV38" s="595"/>
      <c r="DW38" s="598">
        <v>17.5</v>
      </c>
      <c r="DX38" s="623"/>
      <c r="DY38" s="623"/>
      <c r="DZ38" s="623"/>
      <c r="EA38" s="623"/>
      <c r="EB38" s="623"/>
      <c r="EC38" s="624"/>
    </row>
    <row r="39" spans="2:133" ht="11.25" customHeight="1">
      <c r="AQ39" s="672" t="s">
        <v>322</v>
      </c>
      <c r="AR39" s="673"/>
      <c r="AS39" s="673"/>
      <c r="AT39" s="673"/>
      <c r="AU39" s="673"/>
      <c r="AV39" s="673"/>
      <c r="AW39" s="673"/>
      <c r="AX39" s="673"/>
      <c r="AY39" s="674"/>
      <c r="AZ39" s="593" t="s">
        <v>222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438401</v>
      </c>
      <c r="CS39" s="625"/>
      <c r="CT39" s="625"/>
      <c r="CU39" s="625"/>
      <c r="CV39" s="625"/>
      <c r="CW39" s="625"/>
      <c r="CX39" s="625"/>
      <c r="CY39" s="626"/>
      <c r="CZ39" s="627">
        <v>2.5</v>
      </c>
      <c r="DA39" s="628"/>
      <c r="DB39" s="628"/>
      <c r="DC39" s="629"/>
      <c r="DD39" s="602">
        <v>385236</v>
      </c>
      <c r="DE39" s="625"/>
      <c r="DF39" s="625"/>
      <c r="DG39" s="625"/>
      <c r="DH39" s="625"/>
      <c r="DI39" s="625"/>
      <c r="DJ39" s="625"/>
      <c r="DK39" s="626"/>
      <c r="DL39" s="602" t="s">
        <v>222</v>
      </c>
      <c r="DM39" s="625"/>
      <c r="DN39" s="625"/>
      <c r="DO39" s="625"/>
      <c r="DP39" s="625"/>
      <c r="DQ39" s="625"/>
      <c r="DR39" s="625"/>
      <c r="DS39" s="625"/>
      <c r="DT39" s="625"/>
      <c r="DU39" s="625"/>
      <c r="DV39" s="626"/>
      <c r="DW39" s="598" t="s">
        <v>222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281636</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118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51051</v>
      </c>
      <c r="CS40" s="594"/>
      <c r="CT40" s="594"/>
      <c r="CU40" s="594"/>
      <c r="CV40" s="594"/>
      <c r="CW40" s="594"/>
      <c r="CX40" s="594"/>
      <c r="CY40" s="595"/>
      <c r="CZ40" s="627">
        <v>0.3</v>
      </c>
      <c r="DA40" s="628"/>
      <c r="DB40" s="628"/>
      <c r="DC40" s="629"/>
      <c r="DD40" s="602" t="s">
        <v>222</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1010731</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407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4608242</v>
      </c>
      <c r="CS42" s="594"/>
      <c r="CT42" s="594"/>
      <c r="CU42" s="594"/>
      <c r="CV42" s="594"/>
      <c r="CW42" s="594"/>
      <c r="CX42" s="594"/>
      <c r="CY42" s="595"/>
      <c r="CZ42" s="627">
        <v>25.9</v>
      </c>
      <c r="DA42" s="676"/>
      <c r="DB42" s="676"/>
      <c r="DC42" s="677"/>
      <c r="DD42" s="602">
        <v>519906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39814</v>
      </c>
      <c r="CS43" s="625"/>
      <c r="CT43" s="625"/>
      <c r="CU43" s="625"/>
      <c r="CV43" s="625"/>
      <c r="CW43" s="625"/>
      <c r="CX43" s="625"/>
      <c r="CY43" s="626"/>
      <c r="CZ43" s="627">
        <v>0.2</v>
      </c>
      <c r="DA43" s="628"/>
      <c r="DB43" s="628"/>
      <c r="DC43" s="629"/>
      <c r="DD43" s="602">
        <v>9919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2931299</v>
      </c>
      <c r="CS44" s="594"/>
      <c r="CT44" s="594"/>
      <c r="CU44" s="594"/>
      <c r="CV44" s="594"/>
      <c r="CW44" s="594"/>
      <c r="CX44" s="594"/>
      <c r="CY44" s="595"/>
      <c r="CZ44" s="627">
        <v>16.5</v>
      </c>
      <c r="DA44" s="676"/>
      <c r="DB44" s="676"/>
      <c r="DC44" s="677"/>
      <c r="DD44" s="602">
        <v>355447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1140616</v>
      </c>
      <c r="CS45" s="625"/>
      <c r="CT45" s="625"/>
      <c r="CU45" s="625"/>
      <c r="CV45" s="625"/>
      <c r="CW45" s="625"/>
      <c r="CX45" s="625"/>
      <c r="CY45" s="626"/>
      <c r="CZ45" s="627">
        <v>6.4</v>
      </c>
      <c r="DA45" s="628"/>
      <c r="DB45" s="628"/>
      <c r="DC45" s="629"/>
      <c r="DD45" s="602">
        <v>17557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1699617</v>
      </c>
      <c r="CS46" s="594"/>
      <c r="CT46" s="594"/>
      <c r="CU46" s="594"/>
      <c r="CV46" s="594"/>
      <c r="CW46" s="594"/>
      <c r="CX46" s="594"/>
      <c r="CY46" s="595"/>
      <c r="CZ46" s="627">
        <v>9.6</v>
      </c>
      <c r="DA46" s="676"/>
      <c r="DB46" s="676"/>
      <c r="DC46" s="677"/>
      <c r="DD46" s="602">
        <v>323324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1676943</v>
      </c>
      <c r="CS47" s="625"/>
      <c r="CT47" s="625"/>
      <c r="CU47" s="625"/>
      <c r="CV47" s="625"/>
      <c r="CW47" s="625"/>
      <c r="CX47" s="625"/>
      <c r="CY47" s="626"/>
      <c r="CZ47" s="627">
        <v>9.4</v>
      </c>
      <c r="DA47" s="628"/>
      <c r="DB47" s="628"/>
      <c r="DC47" s="629"/>
      <c r="DD47" s="602">
        <v>164459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17770201</v>
      </c>
      <c r="CS49" s="661"/>
      <c r="CT49" s="661"/>
      <c r="CU49" s="661"/>
      <c r="CV49" s="661"/>
      <c r="CW49" s="661"/>
      <c r="CX49" s="661"/>
      <c r="CY49" s="688"/>
      <c r="CZ49" s="689">
        <v>100</v>
      </c>
      <c r="DA49" s="690"/>
      <c r="DB49" s="690"/>
      <c r="DC49" s="691"/>
      <c r="DD49" s="692">
        <v>10418581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6" zoomScaleNormal="46" zoomScaleSheetLayoutView="70" workbookViewId="0">
      <selection activeCell="B7" sqref="B7:P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18560</v>
      </c>
      <c r="R7" s="723"/>
      <c r="S7" s="723"/>
      <c r="T7" s="723"/>
      <c r="U7" s="723"/>
      <c r="V7" s="723">
        <v>17770</v>
      </c>
      <c r="W7" s="723"/>
      <c r="X7" s="723"/>
      <c r="Y7" s="723"/>
      <c r="Z7" s="723"/>
      <c r="AA7" s="723">
        <v>790</v>
      </c>
      <c r="AB7" s="723"/>
      <c r="AC7" s="723"/>
      <c r="AD7" s="723"/>
      <c r="AE7" s="724"/>
      <c r="AF7" s="725">
        <v>515</v>
      </c>
      <c r="AG7" s="726"/>
      <c r="AH7" s="726"/>
      <c r="AI7" s="726"/>
      <c r="AJ7" s="727"/>
      <c r="AK7" s="762">
        <v>179</v>
      </c>
      <c r="AL7" s="763"/>
      <c r="AM7" s="763"/>
      <c r="AN7" s="763"/>
      <c r="AO7" s="763"/>
      <c r="AP7" s="763">
        <v>22277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543</v>
      </c>
      <c r="BS7" s="766" t="s">
        <v>538</v>
      </c>
      <c r="BT7" s="767"/>
      <c r="BU7" s="767"/>
      <c r="BV7" s="767"/>
      <c r="BW7" s="767"/>
      <c r="BX7" s="767"/>
      <c r="BY7" s="767"/>
      <c r="BZ7" s="767"/>
      <c r="CA7" s="767"/>
      <c r="CB7" s="767"/>
      <c r="CC7" s="767"/>
      <c r="CD7" s="767"/>
      <c r="CE7" s="767"/>
      <c r="CF7" s="767"/>
      <c r="CG7" s="768"/>
      <c r="CH7" s="759">
        <v>-4</v>
      </c>
      <c r="CI7" s="760"/>
      <c r="CJ7" s="760"/>
      <c r="CK7" s="760"/>
      <c r="CL7" s="761"/>
      <c r="CM7" s="759">
        <v>251</v>
      </c>
      <c r="CN7" s="760"/>
      <c r="CO7" s="760"/>
      <c r="CP7" s="760"/>
      <c r="CQ7" s="761"/>
      <c r="CR7" s="759">
        <v>3</v>
      </c>
      <c r="CS7" s="760"/>
      <c r="CT7" s="760"/>
      <c r="CU7" s="760"/>
      <c r="CV7" s="761"/>
      <c r="CW7" s="759" t="s">
        <v>544</v>
      </c>
      <c r="CX7" s="760"/>
      <c r="CY7" s="760"/>
      <c r="CZ7" s="760"/>
      <c r="DA7" s="761"/>
      <c r="DB7" s="759" t="s">
        <v>477</v>
      </c>
      <c r="DC7" s="760"/>
      <c r="DD7" s="760"/>
      <c r="DE7" s="760"/>
      <c r="DF7" s="761"/>
      <c r="DG7" s="759">
        <v>361</v>
      </c>
      <c r="DH7" s="760"/>
      <c r="DI7" s="760"/>
      <c r="DJ7" s="760"/>
      <c r="DK7" s="761"/>
      <c r="DL7" s="759">
        <v>250</v>
      </c>
      <c r="DM7" s="760"/>
      <c r="DN7" s="760"/>
      <c r="DO7" s="760"/>
      <c r="DP7" s="761"/>
      <c r="DQ7" s="759">
        <v>40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539</v>
      </c>
      <c r="BT8" s="757"/>
      <c r="BU8" s="757"/>
      <c r="BV8" s="757"/>
      <c r="BW8" s="757"/>
      <c r="BX8" s="757"/>
      <c r="BY8" s="757"/>
      <c r="BZ8" s="757"/>
      <c r="CA8" s="757"/>
      <c r="CB8" s="757"/>
      <c r="CC8" s="757"/>
      <c r="CD8" s="757"/>
      <c r="CE8" s="757"/>
      <c r="CF8" s="757"/>
      <c r="CG8" s="758"/>
      <c r="CH8" s="769">
        <v>-9</v>
      </c>
      <c r="CI8" s="770"/>
      <c r="CJ8" s="770"/>
      <c r="CK8" s="770"/>
      <c r="CL8" s="771"/>
      <c r="CM8" s="769">
        <v>53</v>
      </c>
      <c r="CN8" s="770"/>
      <c r="CO8" s="770"/>
      <c r="CP8" s="770"/>
      <c r="CQ8" s="771"/>
      <c r="CR8" s="769">
        <v>124</v>
      </c>
      <c r="CS8" s="770"/>
      <c r="CT8" s="770"/>
      <c r="CU8" s="770"/>
      <c r="CV8" s="771"/>
      <c r="CW8" s="769" t="s">
        <v>477</v>
      </c>
      <c r="CX8" s="770"/>
      <c r="CY8" s="770"/>
      <c r="CZ8" s="770"/>
      <c r="DA8" s="771"/>
      <c r="DB8" s="769" t="s">
        <v>477</v>
      </c>
      <c r="DC8" s="770"/>
      <c r="DD8" s="770"/>
      <c r="DE8" s="770"/>
      <c r="DF8" s="771"/>
      <c r="DG8" s="769" t="s">
        <v>477</v>
      </c>
      <c r="DH8" s="770"/>
      <c r="DI8" s="770"/>
      <c r="DJ8" s="770"/>
      <c r="DK8" s="771"/>
      <c r="DL8" s="769" t="s">
        <v>477</v>
      </c>
      <c r="DM8" s="770"/>
      <c r="DN8" s="770"/>
      <c r="DO8" s="770"/>
      <c r="DP8" s="771"/>
      <c r="DQ8" s="769" t="s">
        <v>477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540</v>
      </c>
      <c r="BT9" s="757"/>
      <c r="BU9" s="757"/>
      <c r="BV9" s="757"/>
      <c r="BW9" s="757"/>
      <c r="BX9" s="757"/>
      <c r="BY9" s="757"/>
      <c r="BZ9" s="757"/>
      <c r="CA9" s="757"/>
      <c r="CB9" s="757"/>
      <c r="CC9" s="757"/>
      <c r="CD9" s="757"/>
      <c r="CE9" s="757"/>
      <c r="CF9" s="757"/>
      <c r="CG9" s="758"/>
      <c r="CH9" s="769">
        <v>4</v>
      </c>
      <c r="CI9" s="770"/>
      <c r="CJ9" s="770"/>
      <c r="CK9" s="770"/>
      <c r="CL9" s="771"/>
      <c r="CM9" s="769">
        <v>44</v>
      </c>
      <c r="CN9" s="770"/>
      <c r="CO9" s="770"/>
      <c r="CP9" s="770"/>
      <c r="CQ9" s="771"/>
      <c r="CR9" s="769">
        <v>2</v>
      </c>
      <c r="CS9" s="770"/>
      <c r="CT9" s="770"/>
      <c r="CU9" s="770"/>
      <c r="CV9" s="771"/>
      <c r="CW9" s="769">
        <v>4</v>
      </c>
      <c r="CX9" s="770"/>
      <c r="CY9" s="770"/>
      <c r="CZ9" s="770"/>
      <c r="DA9" s="771"/>
      <c r="DB9" s="769" t="s">
        <v>477</v>
      </c>
      <c r="DC9" s="770"/>
      <c r="DD9" s="770"/>
      <c r="DE9" s="770"/>
      <c r="DF9" s="771"/>
      <c r="DG9" s="769" t="s">
        <v>477</v>
      </c>
      <c r="DH9" s="770"/>
      <c r="DI9" s="770"/>
      <c r="DJ9" s="770"/>
      <c r="DK9" s="771"/>
      <c r="DL9" s="769" t="s">
        <v>477</v>
      </c>
      <c r="DM9" s="770"/>
      <c r="DN9" s="770"/>
      <c r="DO9" s="770"/>
      <c r="DP9" s="771"/>
      <c r="DQ9" s="769" t="s">
        <v>477</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541</v>
      </c>
      <c r="BT10" s="757"/>
      <c r="BU10" s="757"/>
      <c r="BV10" s="757"/>
      <c r="BW10" s="757"/>
      <c r="BX10" s="757"/>
      <c r="BY10" s="757"/>
      <c r="BZ10" s="757"/>
      <c r="CA10" s="757"/>
      <c r="CB10" s="757"/>
      <c r="CC10" s="757"/>
      <c r="CD10" s="757"/>
      <c r="CE10" s="757"/>
      <c r="CF10" s="757"/>
      <c r="CG10" s="758"/>
      <c r="CH10" s="769">
        <v>2</v>
      </c>
      <c r="CI10" s="770"/>
      <c r="CJ10" s="770"/>
      <c r="CK10" s="770"/>
      <c r="CL10" s="771"/>
      <c r="CM10" s="769">
        <v>16</v>
      </c>
      <c r="CN10" s="770"/>
      <c r="CO10" s="770"/>
      <c r="CP10" s="770"/>
      <c r="CQ10" s="771"/>
      <c r="CR10" s="769">
        <v>1</v>
      </c>
      <c r="CS10" s="770"/>
      <c r="CT10" s="770"/>
      <c r="CU10" s="770"/>
      <c r="CV10" s="771"/>
      <c r="CW10" s="769" t="s">
        <v>477</v>
      </c>
      <c r="CX10" s="770"/>
      <c r="CY10" s="770"/>
      <c r="CZ10" s="770"/>
      <c r="DA10" s="771"/>
      <c r="DB10" s="769" t="s">
        <v>477</v>
      </c>
      <c r="DC10" s="770"/>
      <c r="DD10" s="770"/>
      <c r="DE10" s="770"/>
      <c r="DF10" s="771"/>
      <c r="DG10" s="769" t="s">
        <v>477</v>
      </c>
      <c r="DH10" s="770"/>
      <c r="DI10" s="770"/>
      <c r="DJ10" s="770"/>
      <c r="DK10" s="771"/>
      <c r="DL10" s="769" t="s">
        <v>477</v>
      </c>
      <c r="DM10" s="770"/>
      <c r="DN10" s="770"/>
      <c r="DO10" s="770"/>
      <c r="DP10" s="771"/>
      <c r="DQ10" s="769" t="s">
        <v>477</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542</v>
      </c>
      <c r="BT11" s="757"/>
      <c r="BU11" s="757"/>
      <c r="BV11" s="757"/>
      <c r="BW11" s="757"/>
      <c r="BX11" s="757"/>
      <c r="BY11" s="757"/>
      <c r="BZ11" s="757"/>
      <c r="CA11" s="757"/>
      <c r="CB11" s="757"/>
      <c r="CC11" s="757"/>
      <c r="CD11" s="757"/>
      <c r="CE11" s="757"/>
      <c r="CF11" s="757"/>
      <c r="CG11" s="758"/>
      <c r="CH11" s="769">
        <v>2</v>
      </c>
      <c r="CI11" s="770"/>
      <c r="CJ11" s="770"/>
      <c r="CK11" s="770"/>
      <c r="CL11" s="771"/>
      <c r="CM11" s="769">
        <v>387</v>
      </c>
      <c r="CN11" s="770"/>
      <c r="CO11" s="770"/>
      <c r="CP11" s="770"/>
      <c r="CQ11" s="771"/>
      <c r="CR11" s="769">
        <v>10</v>
      </c>
      <c r="CS11" s="770"/>
      <c r="CT11" s="770"/>
      <c r="CU11" s="770"/>
      <c r="CV11" s="771"/>
      <c r="CW11" s="769">
        <v>23</v>
      </c>
      <c r="CX11" s="770"/>
      <c r="CY11" s="770"/>
      <c r="CZ11" s="770"/>
      <c r="DA11" s="771"/>
      <c r="DB11" s="769" t="s">
        <v>477</v>
      </c>
      <c r="DC11" s="770"/>
      <c r="DD11" s="770"/>
      <c r="DE11" s="770"/>
      <c r="DF11" s="771"/>
      <c r="DG11" s="769" t="s">
        <v>477</v>
      </c>
      <c r="DH11" s="770"/>
      <c r="DI11" s="770"/>
      <c r="DJ11" s="770"/>
      <c r="DK11" s="771"/>
      <c r="DL11" s="769" t="s">
        <v>477</v>
      </c>
      <c r="DM11" s="770"/>
      <c r="DN11" s="770"/>
      <c r="DO11" s="770"/>
      <c r="DP11" s="771"/>
      <c r="DQ11" s="769" t="s">
        <v>477</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515</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3151</v>
      </c>
      <c r="R28" s="811"/>
      <c r="S28" s="811"/>
      <c r="T28" s="811"/>
      <c r="U28" s="811"/>
      <c r="V28" s="811">
        <v>3150</v>
      </c>
      <c r="W28" s="811"/>
      <c r="X28" s="811"/>
      <c r="Y28" s="811"/>
      <c r="Z28" s="811"/>
      <c r="AA28" s="811">
        <v>2</v>
      </c>
      <c r="AB28" s="811"/>
      <c r="AC28" s="811"/>
      <c r="AD28" s="811"/>
      <c r="AE28" s="812"/>
      <c r="AF28" s="813">
        <v>2</v>
      </c>
      <c r="AG28" s="811"/>
      <c r="AH28" s="811"/>
      <c r="AI28" s="811"/>
      <c r="AJ28" s="814"/>
      <c r="AK28" s="815">
        <v>287</v>
      </c>
      <c r="AL28" s="806"/>
      <c r="AM28" s="806"/>
      <c r="AN28" s="806"/>
      <c r="AO28" s="806"/>
      <c r="AP28" s="806" t="s">
        <v>544</v>
      </c>
      <c r="AQ28" s="806"/>
      <c r="AR28" s="806"/>
      <c r="AS28" s="806"/>
      <c r="AT28" s="806"/>
      <c r="AU28" s="806" t="s">
        <v>477</v>
      </c>
      <c r="AV28" s="806"/>
      <c r="AW28" s="806"/>
      <c r="AX28" s="806"/>
      <c r="AY28" s="806"/>
      <c r="AZ28" s="807" t="s">
        <v>477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3</v>
      </c>
      <c r="R29" s="747"/>
      <c r="S29" s="747"/>
      <c r="T29" s="747"/>
      <c r="U29" s="747"/>
      <c r="V29" s="747">
        <v>3</v>
      </c>
      <c r="W29" s="747"/>
      <c r="X29" s="747"/>
      <c r="Y29" s="747"/>
      <c r="Z29" s="747"/>
      <c r="AA29" s="747">
        <v>0</v>
      </c>
      <c r="AB29" s="747"/>
      <c r="AC29" s="747"/>
      <c r="AD29" s="747"/>
      <c r="AE29" s="748"/>
      <c r="AF29" s="749">
        <v>0</v>
      </c>
      <c r="AG29" s="750"/>
      <c r="AH29" s="750"/>
      <c r="AI29" s="750"/>
      <c r="AJ29" s="751"/>
      <c r="AK29" s="818">
        <v>2</v>
      </c>
      <c r="AL29" s="819"/>
      <c r="AM29" s="819"/>
      <c r="AN29" s="819"/>
      <c r="AO29" s="819"/>
      <c r="AP29" s="819" t="s">
        <v>477</v>
      </c>
      <c r="AQ29" s="819"/>
      <c r="AR29" s="819"/>
      <c r="AS29" s="819"/>
      <c r="AT29" s="819"/>
      <c r="AU29" s="819" t="s">
        <v>477</v>
      </c>
      <c r="AV29" s="819"/>
      <c r="AW29" s="819"/>
      <c r="AX29" s="819"/>
      <c r="AY29" s="819"/>
      <c r="AZ29" s="820" t="s">
        <v>477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753</v>
      </c>
      <c r="R30" s="747"/>
      <c r="S30" s="747"/>
      <c r="T30" s="747"/>
      <c r="U30" s="747"/>
      <c r="V30" s="747">
        <v>752</v>
      </c>
      <c r="W30" s="747"/>
      <c r="X30" s="747"/>
      <c r="Y30" s="747"/>
      <c r="Z30" s="747"/>
      <c r="AA30" s="747">
        <v>0</v>
      </c>
      <c r="AB30" s="747"/>
      <c r="AC30" s="747"/>
      <c r="AD30" s="747"/>
      <c r="AE30" s="748"/>
      <c r="AF30" s="749">
        <v>0</v>
      </c>
      <c r="AG30" s="750"/>
      <c r="AH30" s="750"/>
      <c r="AI30" s="750"/>
      <c r="AJ30" s="751"/>
      <c r="AK30" s="818">
        <v>447</v>
      </c>
      <c r="AL30" s="819"/>
      <c r="AM30" s="819"/>
      <c r="AN30" s="819"/>
      <c r="AO30" s="819"/>
      <c r="AP30" s="819" t="s">
        <v>477</v>
      </c>
      <c r="AQ30" s="819"/>
      <c r="AR30" s="819"/>
      <c r="AS30" s="819"/>
      <c r="AT30" s="819"/>
      <c r="AU30" s="819" t="s">
        <v>477</v>
      </c>
      <c r="AV30" s="819"/>
      <c r="AW30" s="819"/>
      <c r="AX30" s="819"/>
      <c r="AY30" s="819"/>
      <c r="AZ30" s="820" t="s">
        <v>477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628</v>
      </c>
      <c r="R31" s="747"/>
      <c r="S31" s="747"/>
      <c r="T31" s="747"/>
      <c r="U31" s="747"/>
      <c r="V31" s="747">
        <v>713</v>
      </c>
      <c r="W31" s="747"/>
      <c r="X31" s="747"/>
      <c r="Y31" s="747"/>
      <c r="Z31" s="747"/>
      <c r="AA31" s="747">
        <v>-86</v>
      </c>
      <c r="AB31" s="747"/>
      <c r="AC31" s="747"/>
      <c r="AD31" s="747"/>
      <c r="AE31" s="748"/>
      <c r="AF31" s="749">
        <v>283</v>
      </c>
      <c r="AG31" s="750"/>
      <c r="AH31" s="750"/>
      <c r="AI31" s="750"/>
      <c r="AJ31" s="751"/>
      <c r="AK31" s="818">
        <v>80</v>
      </c>
      <c r="AL31" s="819"/>
      <c r="AM31" s="819"/>
      <c r="AN31" s="819"/>
      <c r="AO31" s="819"/>
      <c r="AP31" s="819">
        <v>2388</v>
      </c>
      <c r="AQ31" s="819"/>
      <c r="AR31" s="819"/>
      <c r="AS31" s="819"/>
      <c r="AT31" s="819"/>
      <c r="AU31" s="819">
        <v>676</v>
      </c>
      <c r="AV31" s="819"/>
      <c r="AW31" s="819"/>
      <c r="AX31" s="819"/>
      <c r="AY31" s="819"/>
      <c r="AZ31" s="820" t="s">
        <v>477</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284</v>
      </c>
      <c r="R32" s="747"/>
      <c r="S32" s="747"/>
      <c r="T32" s="747"/>
      <c r="U32" s="747"/>
      <c r="V32" s="747">
        <v>284</v>
      </c>
      <c r="W32" s="747"/>
      <c r="X32" s="747"/>
      <c r="Y32" s="747"/>
      <c r="Z32" s="747"/>
      <c r="AA32" s="747">
        <v>0</v>
      </c>
      <c r="AB32" s="747"/>
      <c r="AC32" s="747"/>
      <c r="AD32" s="747"/>
      <c r="AE32" s="748"/>
      <c r="AF32" s="749">
        <v>0</v>
      </c>
      <c r="AG32" s="750"/>
      <c r="AH32" s="750"/>
      <c r="AI32" s="750"/>
      <c r="AJ32" s="751"/>
      <c r="AK32" s="818">
        <v>220</v>
      </c>
      <c r="AL32" s="819"/>
      <c r="AM32" s="819"/>
      <c r="AN32" s="819"/>
      <c r="AO32" s="819"/>
      <c r="AP32" s="819">
        <v>1231</v>
      </c>
      <c r="AQ32" s="819"/>
      <c r="AR32" s="819"/>
      <c r="AS32" s="819"/>
      <c r="AT32" s="819"/>
      <c r="AU32" s="819">
        <v>1044</v>
      </c>
      <c r="AV32" s="819"/>
      <c r="AW32" s="819"/>
      <c r="AX32" s="819"/>
      <c r="AY32" s="819"/>
      <c r="AZ32" s="820" t="s">
        <v>477</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598</v>
      </c>
      <c r="R33" s="747"/>
      <c r="S33" s="747"/>
      <c r="T33" s="747"/>
      <c r="U33" s="747"/>
      <c r="V33" s="747">
        <v>586</v>
      </c>
      <c r="W33" s="747"/>
      <c r="X33" s="747"/>
      <c r="Y33" s="747"/>
      <c r="Z33" s="747"/>
      <c r="AA33" s="747">
        <v>12</v>
      </c>
      <c r="AB33" s="747"/>
      <c r="AC33" s="747"/>
      <c r="AD33" s="747"/>
      <c r="AE33" s="748"/>
      <c r="AF33" s="749">
        <v>4</v>
      </c>
      <c r="AG33" s="750"/>
      <c r="AH33" s="750"/>
      <c r="AI33" s="750"/>
      <c r="AJ33" s="751"/>
      <c r="AK33" s="818">
        <v>226</v>
      </c>
      <c r="AL33" s="819"/>
      <c r="AM33" s="819"/>
      <c r="AN33" s="819"/>
      <c r="AO33" s="819"/>
      <c r="AP33" s="819">
        <v>4061</v>
      </c>
      <c r="AQ33" s="819"/>
      <c r="AR33" s="819"/>
      <c r="AS33" s="819"/>
      <c r="AT33" s="819"/>
      <c r="AU33" s="819">
        <v>4000</v>
      </c>
      <c r="AV33" s="819"/>
      <c r="AW33" s="819"/>
      <c r="AX33" s="819"/>
      <c r="AY33" s="819"/>
      <c r="AZ33" s="820" t="s">
        <v>477</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370</v>
      </c>
      <c r="R34" s="747"/>
      <c r="S34" s="747"/>
      <c r="T34" s="747"/>
      <c r="U34" s="747"/>
      <c r="V34" s="747">
        <v>363</v>
      </c>
      <c r="W34" s="747"/>
      <c r="X34" s="747"/>
      <c r="Y34" s="747"/>
      <c r="Z34" s="747"/>
      <c r="AA34" s="747">
        <v>7</v>
      </c>
      <c r="AB34" s="747"/>
      <c r="AC34" s="747"/>
      <c r="AD34" s="747"/>
      <c r="AE34" s="748"/>
      <c r="AF34" s="749">
        <v>7</v>
      </c>
      <c r="AG34" s="750"/>
      <c r="AH34" s="750"/>
      <c r="AI34" s="750"/>
      <c r="AJ34" s="751"/>
      <c r="AK34" s="818">
        <v>296</v>
      </c>
      <c r="AL34" s="819"/>
      <c r="AM34" s="819"/>
      <c r="AN34" s="819"/>
      <c r="AO34" s="819"/>
      <c r="AP34" s="819">
        <v>1590</v>
      </c>
      <c r="AQ34" s="819"/>
      <c r="AR34" s="819"/>
      <c r="AS34" s="819"/>
      <c r="AT34" s="819"/>
      <c r="AU34" s="819">
        <v>1590</v>
      </c>
      <c r="AV34" s="819"/>
      <c r="AW34" s="819"/>
      <c r="AX34" s="819"/>
      <c r="AY34" s="819"/>
      <c r="AZ34" s="820" t="s">
        <v>477</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296</v>
      </c>
      <c r="AG63" s="830"/>
      <c r="AH63" s="830"/>
      <c r="AI63" s="830"/>
      <c r="AJ63" s="831"/>
      <c r="AK63" s="832"/>
      <c r="AL63" s="827"/>
      <c r="AM63" s="827"/>
      <c r="AN63" s="827"/>
      <c r="AO63" s="827"/>
      <c r="AP63" s="830">
        <v>9270</v>
      </c>
      <c r="AQ63" s="830"/>
      <c r="AR63" s="830"/>
      <c r="AS63" s="830"/>
      <c r="AT63" s="830"/>
      <c r="AU63" s="830">
        <v>7310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1319</v>
      </c>
      <c r="R68" s="854"/>
      <c r="S68" s="854"/>
      <c r="T68" s="854"/>
      <c r="U68" s="854"/>
      <c r="V68" s="854">
        <v>1306</v>
      </c>
      <c r="W68" s="854"/>
      <c r="X68" s="854"/>
      <c r="Y68" s="854"/>
      <c r="Z68" s="854"/>
      <c r="AA68" s="854">
        <v>13</v>
      </c>
      <c r="AB68" s="854"/>
      <c r="AC68" s="854"/>
      <c r="AD68" s="854"/>
      <c r="AE68" s="854"/>
      <c r="AF68" s="854">
        <v>13</v>
      </c>
      <c r="AG68" s="854"/>
      <c r="AH68" s="854"/>
      <c r="AI68" s="854"/>
      <c r="AJ68" s="854"/>
      <c r="AK68" s="854">
        <v>5</v>
      </c>
      <c r="AL68" s="854"/>
      <c r="AM68" s="854"/>
      <c r="AN68" s="854"/>
      <c r="AO68" s="854"/>
      <c r="AP68" s="854">
        <v>1030</v>
      </c>
      <c r="AQ68" s="854"/>
      <c r="AR68" s="854"/>
      <c r="AS68" s="854"/>
      <c r="AT68" s="854"/>
      <c r="AU68" s="854">
        <v>447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29</v>
      </c>
      <c r="R69" s="819"/>
      <c r="S69" s="819"/>
      <c r="T69" s="819"/>
      <c r="U69" s="819"/>
      <c r="V69" s="819">
        <v>28</v>
      </c>
      <c r="W69" s="819"/>
      <c r="X69" s="819"/>
      <c r="Y69" s="819"/>
      <c r="Z69" s="819"/>
      <c r="AA69" s="819">
        <v>1</v>
      </c>
      <c r="AB69" s="819"/>
      <c r="AC69" s="819"/>
      <c r="AD69" s="819"/>
      <c r="AE69" s="819"/>
      <c r="AF69" s="819">
        <v>1</v>
      </c>
      <c r="AG69" s="819"/>
      <c r="AH69" s="819"/>
      <c r="AI69" s="819"/>
      <c r="AJ69" s="819"/>
      <c r="AK69" s="819" t="s">
        <v>545</v>
      </c>
      <c r="AL69" s="819"/>
      <c r="AM69" s="819"/>
      <c r="AN69" s="819"/>
      <c r="AO69" s="819"/>
      <c r="AP69" s="819" t="s">
        <v>477</v>
      </c>
      <c r="AQ69" s="819"/>
      <c r="AR69" s="819"/>
      <c r="AS69" s="819"/>
      <c r="AT69" s="819"/>
      <c r="AU69" s="819" t="s">
        <v>477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6388</v>
      </c>
      <c r="R70" s="819"/>
      <c r="S70" s="819"/>
      <c r="T70" s="819"/>
      <c r="U70" s="819"/>
      <c r="V70" s="819">
        <v>6331</v>
      </c>
      <c r="W70" s="819"/>
      <c r="X70" s="819"/>
      <c r="Y70" s="819"/>
      <c r="Z70" s="819"/>
      <c r="AA70" s="819">
        <v>57</v>
      </c>
      <c r="AB70" s="819"/>
      <c r="AC70" s="819"/>
      <c r="AD70" s="819"/>
      <c r="AE70" s="819"/>
      <c r="AF70" s="819">
        <v>57</v>
      </c>
      <c r="AG70" s="819"/>
      <c r="AH70" s="819"/>
      <c r="AI70" s="819"/>
      <c r="AJ70" s="819"/>
      <c r="AK70" s="819">
        <v>36</v>
      </c>
      <c r="AL70" s="819"/>
      <c r="AM70" s="819"/>
      <c r="AN70" s="819"/>
      <c r="AO70" s="819"/>
      <c r="AP70" s="819" t="s">
        <v>477</v>
      </c>
      <c r="AQ70" s="819"/>
      <c r="AR70" s="819"/>
      <c r="AS70" s="819"/>
      <c r="AT70" s="819"/>
      <c r="AU70" s="819" t="s">
        <v>477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1205</v>
      </c>
      <c r="R71" s="819"/>
      <c r="S71" s="819"/>
      <c r="T71" s="819"/>
      <c r="U71" s="819"/>
      <c r="V71" s="819">
        <v>1195</v>
      </c>
      <c r="W71" s="819"/>
      <c r="X71" s="819"/>
      <c r="Y71" s="819"/>
      <c r="Z71" s="819"/>
      <c r="AA71" s="819">
        <v>10</v>
      </c>
      <c r="AB71" s="819"/>
      <c r="AC71" s="819"/>
      <c r="AD71" s="819"/>
      <c r="AE71" s="819"/>
      <c r="AF71" s="819">
        <v>10</v>
      </c>
      <c r="AG71" s="819"/>
      <c r="AH71" s="819"/>
      <c r="AI71" s="819"/>
      <c r="AJ71" s="819"/>
      <c r="AK71" s="819">
        <v>11</v>
      </c>
      <c r="AL71" s="819"/>
      <c r="AM71" s="819"/>
      <c r="AN71" s="819"/>
      <c r="AO71" s="819"/>
      <c r="AP71" s="819">
        <v>2695</v>
      </c>
      <c r="AQ71" s="819"/>
      <c r="AR71" s="819"/>
      <c r="AS71" s="819"/>
      <c r="AT71" s="819"/>
      <c r="AU71" s="819">
        <v>542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11454</v>
      </c>
      <c r="R72" s="819"/>
      <c r="S72" s="819"/>
      <c r="T72" s="819"/>
      <c r="U72" s="819"/>
      <c r="V72" s="819">
        <v>11399</v>
      </c>
      <c r="W72" s="819"/>
      <c r="X72" s="819"/>
      <c r="Y72" s="819"/>
      <c r="Z72" s="819"/>
      <c r="AA72" s="819">
        <v>55</v>
      </c>
      <c r="AB72" s="819"/>
      <c r="AC72" s="819"/>
      <c r="AD72" s="819"/>
      <c r="AE72" s="819"/>
      <c r="AF72" s="819">
        <v>55</v>
      </c>
      <c r="AG72" s="819"/>
      <c r="AH72" s="819"/>
      <c r="AI72" s="819"/>
      <c r="AJ72" s="819"/>
      <c r="AK72" s="819">
        <v>1619</v>
      </c>
      <c r="AL72" s="819"/>
      <c r="AM72" s="819"/>
      <c r="AN72" s="819"/>
      <c r="AO72" s="819"/>
      <c r="AP72" s="867" t="s">
        <v>477</v>
      </c>
      <c r="AQ72" s="868"/>
      <c r="AR72" s="868"/>
      <c r="AS72" s="868"/>
      <c r="AT72" s="818"/>
      <c r="AU72" s="867" t="s">
        <v>477</v>
      </c>
      <c r="AV72" s="868"/>
      <c r="AW72" s="868"/>
      <c r="AX72" s="868"/>
      <c r="AY72" s="818"/>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1003</v>
      </c>
      <c r="R73" s="819"/>
      <c r="S73" s="819"/>
      <c r="T73" s="819"/>
      <c r="U73" s="819"/>
      <c r="V73" s="819">
        <v>990</v>
      </c>
      <c r="W73" s="819"/>
      <c r="X73" s="819"/>
      <c r="Y73" s="819"/>
      <c r="Z73" s="819"/>
      <c r="AA73" s="819">
        <v>13</v>
      </c>
      <c r="AB73" s="819"/>
      <c r="AC73" s="819"/>
      <c r="AD73" s="819"/>
      <c r="AE73" s="819"/>
      <c r="AF73" s="819">
        <v>13</v>
      </c>
      <c r="AG73" s="819"/>
      <c r="AH73" s="819"/>
      <c r="AI73" s="819"/>
      <c r="AJ73" s="819"/>
      <c r="AK73" s="819">
        <v>33</v>
      </c>
      <c r="AL73" s="819"/>
      <c r="AM73" s="819"/>
      <c r="AN73" s="819"/>
      <c r="AO73" s="819"/>
      <c r="AP73" s="867" t="s">
        <v>477</v>
      </c>
      <c r="AQ73" s="868"/>
      <c r="AR73" s="868"/>
      <c r="AS73" s="868"/>
      <c r="AT73" s="818"/>
      <c r="AU73" s="867" t="s">
        <v>477</v>
      </c>
      <c r="AV73" s="868"/>
      <c r="AW73" s="868"/>
      <c r="AX73" s="868"/>
      <c r="AY73" s="818"/>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105861</v>
      </c>
      <c r="R74" s="819"/>
      <c r="S74" s="819"/>
      <c r="T74" s="819"/>
      <c r="U74" s="819"/>
      <c r="V74" s="819">
        <v>104455</v>
      </c>
      <c r="W74" s="819"/>
      <c r="X74" s="819"/>
      <c r="Y74" s="819"/>
      <c r="Z74" s="819"/>
      <c r="AA74" s="819">
        <v>1406</v>
      </c>
      <c r="AB74" s="819"/>
      <c r="AC74" s="819"/>
      <c r="AD74" s="819"/>
      <c r="AE74" s="819"/>
      <c r="AF74" s="819">
        <v>1406</v>
      </c>
      <c r="AG74" s="819"/>
      <c r="AH74" s="819"/>
      <c r="AI74" s="819"/>
      <c r="AJ74" s="819"/>
      <c r="AK74" s="819">
        <v>1543</v>
      </c>
      <c r="AL74" s="819"/>
      <c r="AM74" s="819"/>
      <c r="AN74" s="819"/>
      <c r="AO74" s="819"/>
      <c r="AP74" s="867" t="s">
        <v>477</v>
      </c>
      <c r="AQ74" s="868"/>
      <c r="AR74" s="868"/>
      <c r="AS74" s="868"/>
      <c r="AT74" s="818"/>
      <c r="AU74" s="867" t="s">
        <v>477</v>
      </c>
      <c r="AV74" s="868"/>
      <c r="AW74" s="868"/>
      <c r="AX74" s="86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9"/>
      <c r="R75" s="868"/>
      <c r="S75" s="868"/>
      <c r="T75" s="868"/>
      <c r="U75" s="818"/>
      <c r="V75" s="867"/>
      <c r="W75" s="868"/>
      <c r="X75" s="868"/>
      <c r="Y75" s="868"/>
      <c r="Z75" s="818"/>
      <c r="AA75" s="867"/>
      <c r="AB75" s="868"/>
      <c r="AC75" s="868"/>
      <c r="AD75" s="868"/>
      <c r="AE75" s="818"/>
      <c r="AF75" s="867"/>
      <c r="AG75" s="868"/>
      <c r="AH75" s="868"/>
      <c r="AI75" s="868"/>
      <c r="AJ75" s="818"/>
      <c r="AK75" s="867"/>
      <c r="AL75" s="868"/>
      <c r="AM75" s="868"/>
      <c r="AN75" s="868"/>
      <c r="AO75" s="818"/>
      <c r="AP75" s="867"/>
      <c r="AQ75" s="868"/>
      <c r="AR75" s="868"/>
      <c r="AS75" s="868"/>
      <c r="AT75" s="818"/>
      <c r="AU75" s="867"/>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9"/>
      <c r="R76" s="868"/>
      <c r="S76" s="868"/>
      <c r="T76" s="868"/>
      <c r="U76" s="818"/>
      <c r="V76" s="867"/>
      <c r="W76" s="868"/>
      <c r="X76" s="868"/>
      <c r="Y76" s="868"/>
      <c r="Z76" s="818"/>
      <c r="AA76" s="867"/>
      <c r="AB76" s="868"/>
      <c r="AC76" s="868"/>
      <c r="AD76" s="868"/>
      <c r="AE76" s="818"/>
      <c r="AF76" s="867"/>
      <c r="AG76" s="868"/>
      <c r="AH76" s="868"/>
      <c r="AI76" s="868"/>
      <c r="AJ76" s="818"/>
      <c r="AK76" s="867"/>
      <c r="AL76" s="868"/>
      <c r="AM76" s="868"/>
      <c r="AN76" s="868"/>
      <c r="AO76" s="818"/>
      <c r="AP76" s="867"/>
      <c r="AQ76" s="868"/>
      <c r="AR76" s="868"/>
      <c r="AS76" s="868"/>
      <c r="AT76" s="818"/>
      <c r="AU76" s="867"/>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9"/>
      <c r="R77" s="868"/>
      <c r="S77" s="868"/>
      <c r="T77" s="868"/>
      <c r="U77" s="818"/>
      <c r="V77" s="867"/>
      <c r="W77" s="868"/>
      <c r="X77" s="868"/>
      <c r="Y77" s="868"/>
      <c r="Z77" s="818"/>
      <c r="AA77" s="867"/>
      <c r="AB77" s="868"/>
      <c r="AC77" s="868"/>
      <c r="AD77" s="868"/>
      <c r="AE77" s="818"/>
      <c r="AF77" s="867"/>
      <c r="AG77" s="868"/>
      <c r="AH77" s="868"/>
      <c r="AI77" s="868"/>
      <c r="AJ77" s="818"/>
      <c r="AK77" s="867"/>
      <c r="AL77" s="868"/>
      <c r="AM77" s="868"/>
      <c r="AN77" s="868"/>
      <c r="AO77" s="818"/>
      <c r="AP77" s="867"/>
      <c r="AQ77" s="868"/>
      <c r="AR77" s="868"/>
      <c r="AS77" s="868"/>
      <c r="AT77" s="818"/>
      <c r="AU77" s="867"/>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1555</v>
      </c>
      <c r="AG88" s="830"/>
      <c r="AH88" s="830"/>
      <c r="AI88" s="830"/>
      <c r="AJ88" s="830"/>
      <c r="AK88" s="827"/>
      <c r="AL88" s="827"/>
      <c r="AM88" s="827"/>
      <c r="AN88" s="827"/>
      <c r="AO88" s="827"/>
      <c r="AP88" s="830">
        <v>3725</v>
      </c>
      <c r="AQ88" s="830"/>
      <c r="AR88" s="830"/>
      <c r="AS88" s="830"/>
      <c r="AT88" s="830"/>
      <c r="AU88" s="830">
        <v>989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140</v>
      </c>
      <c r="CS102" s="838"/>
      <c r="CT102" s="838"/>
      <c r="CU102" s="838"/>
      <c r="CV102" s="881"/>
      <c r="CW102" s="880">
        <v>27</v>
      </c>
      <c r="CX102" s="838"/>
      <c r="CY102" s="838"/>
      <c r="CZ102" s="838"/>
      <c r="DA102" s="881"/>
      <c r="DB102" s="880" t="s">
        <v>546</v>
      </c>
      <c r="DC102" s="838"/>
      <c r="DD102" s="838"/>
      <c r="DE102" s="838"/>
      <c r="DF102" s="881"/>
      <c r="DG102" s="880">
        <v>361</v>
      </c>
      <c r="DH102" s="838"/>
      <c r="DI102" s="838"/>
      <c r="DJ102" s="838"/>
      <c r="DK102" s="881"/>
      <c r="DL102" s="880">
        <v>250</v>
      </c>
      <c r="DM102" s="838"/>
      <c r="DN102" s="838"/>
      <c r="DO102" s="838"/>
      <c r="DP102" s="881"/>
      <c r="DQ102" s="880">
        <v>40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288</v>
      </c>
      <c r="AG109" s="883"/>
      <c r="AH109" s="883"/>
      <c r="AI109" s="883"/>
      <c r="AJ109" s="884"/>
      <c r="AK109" s="882" t="s">
        <v>287</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288</v>
      </c>
      <c r="BW109" s="883"/>
      <c r="BX109" s="883"/>
      <c r="BY109" s="883"/>
      <c r="BZ109" s="884"/>
      <c r="CA109" s="882" t="s">
        <v>287</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288</v>
      </c>
      <c r="DM109" s="883"/>
      <c r="DN109" s="883"/>
      <c r="DO109" s="883"/>
      <c r="DP109" s="884"/>
      <c r="DQ109" s="882" t="s">
        <v>287</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2211023</v>
      </c>
      <c r="AB110" s="890"/>
      <c r="AC110" s="890"/>
      <c r="AD110" s="890"/>
      <c r="AE110" s="891"/>
      <c r="AF110" s="892">
        <v>2192376</v>
      </c>
      <c r="AG110" s="890"/>
      <c r="AH110" s="890"/>
      <c r="AI110" s="890"/>
      <c r="AJ110" s="891"/>
      <c r="AK110" s="892">
        <v>2129778</v>
      </c>
      <c r="AL110" s="890"/>
      <c r="AM110" s="890"/>
      <c r="AN110" s="890"/>
      <c r="AO110" s="891"/>
      <c r="AP110" s="893">
        <v>30.3</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21039028</v>
      </c>
      <c r="BR110" s="927"/>
      <c r="BS110" s="927"/>
      <c r="BT110" s="927"/>
      <c r="BU110" s="927"/>
      <c r="BV110" s="927">
        <v>21277290</v>
      </c>
      <c r="BW110" s="927"/>
      <c r="BX110" s="927"/>
      <c r="BY110" s="927"/>
      <c r="BZ110" s="927"/>
      <c r="CA110" s="927">
        <v>22277085</v>
      </c>
      <c r="CB110" s="927"/>
      <c r="CC110" s="927"/>
      <c r="CD110" s="927"/>
      <c r="CE110" s="927"/>
      <c r="CF110" s="941">
        <v>316.60000000000002</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1564757</v>
      </c>
      <c r="BR111" s="920"/>
      <c r="BS111" s="920"/>
      <c r="BT111" s="920"/>
      <c r="BU111" s="920"/>
      <c r="BV111" s="920">
        <v>1489114</v>
      </c>
      <c r="BW111" s="920"/>
      <c r="BX111" s="920"/>
      <c r="BY111" s="920"/>
      <c r="BZ111" s="920"/>
      <c r="CA111" s="920">
        <v>642722</v>
      </c>
      <c r="CB111" s="920"/>
      <c r="CC111" s="920"/>
      <c r="CD111" s="920"/>
      <c r="CE111" s="920"/>
      <c r="CF111" s="914">
        <v>9.1</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7142442</v>
      </c>
      <c r="BR112" s="920"/>
      <c r="BS112" s="920"/>
      <c r="BT112" s="920"/>
      <c r="BU112" s="920"/>
      <c r="BV112" s="920">
        <v>7307715</v>
      </c>
      <c r="BW112" s="920"/>
      <c r="BX112" s="920"/>
      <c r="BY112" s="920"/>
      <c r="BZ112" s="920"/>
      <c r="CA112" s="920">
        <v>7312329</v>
      </c>
      <c r="CB112" s="920"/>
      <c r="CC112" s="920"/>
      <c r="CD112" s="920"/>
      <c r="CE112" s="920"/>
      <c r="CF112" s="914">
        <v>103.9</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440065</v>
      </c>
      <c r="AB113" s="934"/>
      <c r="AC113" s="934"/>
      <c r="AD113" s="934"/>
      <c r="AE113" s="935"/>
      <c r="AF113" s="936">
        <v>463147</v>
      </c>
      <c r="AG113" s="934"/>
      <c r="AH113" s="934"/>
      <c r="AI113" s="934"/>
      <c r="AJ113" s="935"/>
      <c r="AK113" s="936">
        <v>458511</v>
      </c>
      <c r="AL113" s="934"/>
      <c r="AM113" s="934"/>
      <c r="AN113" s="934"/>
      <c r="AO113" s="935"/>
      <c r="AP113" s="937">
        <v>6.5</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839438</v>
      </c>
      <c r="BR113" s="920"/>
      <c r="BS113" s="920"/>
      <c r="BT113" s="920"/>
      <c r="BU113" s="920"/>
      <c r="BV113" s="920">
        <v>974153</v>
      </c>
      <c r="BW113" s="920"/>
      <c r="BX113" s="920"/>
      <c r="BY113" s="920"/>
      <c r="BZ113" s="920"/>
      <c r="CA113" s="920">
        <v>988640</v>
      </c>
      <c r="CB113" s="920"/>
      <c r="CC113" s="920"/>
      <c r="CD113" s="920"/>
      <c r="CE113" s="920"/>
      <c r="CF113" s="914">
        <v>14</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850617</v>
      </c>
      <c r="DH113" s="959"/>
      <c r="DI113" s="959"/>
      <c r="DJ113" s="959"/>
      <c r="DK113" s="960"/>
      <c r="DL113" s="961">
        <v>840198</v>
      </c>
      <c r="DM113" s="959"/>
      <c r="DN113" s="959"/>
      <c r="DO113" s="959"/>
      <c r="DP113" s="960"/>
      <c r="DQ113" s="961">
        <v>47189</v>
      </c>
      <c r="DR113" s="959"/>
      <c r="DS113" s="959"/>
      <c r="DT113" s="959"/>
      <c r="DU113" s="960"/>
      <c r="DV113" s="962">
        <v>0.7</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98647</v>
      </c>
      <c r="AB114" s="959"/>
      <c r="AC114" s="959"/>
      <c r="AD114" s="959"/>
      <c r="AE114" s="960"/>
      <c r="AF114" s="961">
        <v>94029</v>
      </c>
      <c r="AG114" s="959"/>
      <c r="AH114" s="959"/>
      <c r="AI114" s="959"/>
      <c r="AJ114" s="960"/>
      <c r="AK114" s="961">
        <v>95869</v>
      </c>
      <c r="AL114" s="959"/>
      <c r="AM114" s="959"/>
      <c r="AN114" s="959"/>
      <c r="AO114" s="960"/>
      <c r="AP114" s="962">
        <v>1.4</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3427314</v>
      </c>
      <c r="BR114" s="920"/>
      <c r="BS114" s="920"/>
      <c r="BT114" s="920"/>
      <c r="BU114" s="920"/>
      <c r="BV114" s="920">
        <v>3405330</v>
      </c>
      <c r="BW114" s="920"/>
      <c r="BX114" s="920"/>
      <c r="BY114" s="920"/>
      <c r="BZ114" s="920"/>
      <c r="CA114" s="920">
        <v>3194443</v>
      </c>
      <c r="CB114" s="920"/>
      <c r="CC114" s="920"/>
      <c r="CD114" s="920"/>
      <c r="CE114" s="920"/>
      <c r="CF114" s="914">
        <v>45.4</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70581</v>
      </c>
      <c r="AB115" s="934"/>
      <c r="AC115" s="934"/>
      <c r="AD115" s="934"/>
      <c r="AE115" s="935"/>
      <c r="AF115" s="936">
        <v>61565</v>
      </c>
      <c r="AG115" s="934"/>
      <c r="AH115" s="934"/>
      <c r="AI115" s="934"/>
      <c r="AJ115" s="935"/>
      <c r="AK115" s="936">
        <v>106692</v>
      </c>
      <c r="AL115" s="934"/>
      <c r="AM115" s="934"/>
      <c r="AN115" s="934"/>
      <c r="AO115" s="935"/>
      <c r="AP115" s="937">
        <v>1.5</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28017</v>
      </c>
      <c r="BR115" s="920"/>
      <c r="BS115" s="920"/>
      <c r="BT115" s="920"/>
      <c r="BU115" s="920"/>
      <c r="BV115" s="920">
        <v>21296</v>
      </c>
      <c r="BW115" s="920"/>
      <c r="BX115" s="920"/>
      <c r="BY115" s="920"/>
      <c r="BZ115" s="920"/>
      <c r="CA115" s="920">
        <v>39984</v>
      </c>
      <c r="CB115" s="920"/>
      <c r="CC115" s="920"/>
      <c r="CD115" s="920"/>
      <c r="CE115" s="920"/>
      <c r="CF115" s="914">
        <v>0.6</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382342</v>
      </c>
      <c r="DH115" s="959"/>
      <c r="DI115" s="959"/>
      <c r="DJ115" s="959"/>
      <c r="DK115" s="960"/>
      <c r="DL115" s="961">
        <v>381571</v>
      </c>
      <c r="DM115" s="959"/>
      <c r="DN115" s="959"/>
      <c r="DO115" s="959"/>
      <c r="DP115" s="960"/>
      <c r="DQ115" s="961">
        <v>385973</v>
      </c>
      <c r="DR115" s="959"/>
      <c r="DS115" s="959"/>
      <c r="DT115" s="959"/>
      <c r="DU115" s="960"/>
      <c r="DV115" s="962">
        <v>5.5</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67</v>
      </c>
      <c r="AB116" s="959"/>
      <c r="AC116" s="959"/>
      <c r="AD116" s="959"/>
      <c r="AE116" s="960"/>
      <c r="AF116" s="961">
        <v>92</v>
      </c>
      <c r="AG116" s="959"/>
      <c r="AH116" s="959"/>
      <c r="AI116" s="959"/>
      <c r="AJ116" s="960"/>
      <c r="AK116" s="961">
        <v>82</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151713</v>
      </c>
      <c r="DH116" s="959"/>
      <c r="DI116" s="959"/>
      <c r="DJ116" s="959"/>
      <c r="DK116" s="960"/>
      <c r="DL116" s="961">
        <v>124630</v>
      </c>
      <c r="DM116" s="959"/>
      <c r="DN116" s="959"/>
      <c r="DO116" s="959"/>
      <c r="DP116" s="960"/>
      <c r="DQ116" s="961">
        <v>98015</v>
      </c>
      <c r="DR116" s="959"/>
      <c r="DS116" s="959"/>
      <c r="DT116" s="959"/>
      <c r="DU116" s="960"/>
      <c r="DV116" s="962">
        <v>1.4</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2820383</v>
      </c>
      <c r="AB117" s="966"/>
      <c r="AC117" s="966"/>
      <c r="AD117" s="966"/>
      <c r="AE117" s="967"/>
      <c r="AF117" s="965">
        <v>2811209</v>
      </c>
      <c r="AG117" s="966"/>
      <c r="AH117" s="966"/>
      <c r="AI117" s="966"/>
      <c r="AJ117" s="967"/>
      <c r="AK117" s="965">
        <v>2790932</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288</v>
      </c>
      <c r="AG118" s="883"/>
      <c r="AH118" s="883"/>
      <c r="AI118" s="883"/>
      <c r="AJ118" s="884"/>
      <c r="AK118" s="882" t="s">
        <v>287</v>
      </c>
      <c r="AL118" s="883"/>
      <c r="AM118" s="883"/>
      <c r="AN118" s="883"/>
      <c r="AO118" s="884"/>
      <c r="AP118" s="990" t="s">
        <v>403</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431</v>
      </c>
      <c r="BP118" s="994"/>
      <c r="BQ118" s="985">
        <v>34040996</v>
      </c>
      <c r="BR118" s="986"/>
      <c r="BS118" s="986"/>
      <c r="BT118" s="986"/>
      <c r="BU118" s="986"/>
      <c r="BV118" s="986">
        <v>34474898</v>
      </c>
      <c r="BW118" s="986"/>
      <c r="BX118" s="986"/>
      <c r="BY118" s="986"/>
      <c r="BZ118" s="986"/>
      <c r="CA118" s="986">
        <v>34455203</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2651979</v>
      </c>
      <c r="BR119" s="927"/>
      <c r="BS119" s="927"/>
      <c r="BT119" s="927"/>
      <c r="BU119" s="927"/>
      <c r="BV119" s="927">
        <v>2827242</v>
      </c>
      <c r="BW119" s="927"/>
      <c r="BX119" s="927"/>
      <c r="BY119" s="927"/>
      <c r="BZ119" s="927"/>
      <c r="CA119" s="927">
        <v>3277260</v>
      </c>
      <c r="CB119" s="927"/>
      <c r="CC119" s="927"/>
      <c r="CD119" s="927"/>
      <c r="CE119" s="927"/>
      <c r="CF119" s="941">
        <v>46.6</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180085</v>
      </c>
      <c r="DH119" s="998"/>
      <c r="DI119" s="998"/>
      <c r="DJ119" s="998"/>
      <c r="DK119" s="999"/>
      <c r="DL119" s="1000">
        <v>142715</v>
      </c>
      <c r="DM119" s="998"/>
      <c r="DN119" s="998"/>
      <c r="DO119" s="998"/>
      <c r="DP119" s="999"/>
      <c r="DQ119" s="1000">
        <v>111545</v>
      </c>
      <c r="DR119" s="998"/>
      <c r="DS119" s="998"/>
      <c r="DT119" s="998"/>
      <c r="DU119" s="999"/>
      <c r="DV119" s="1001">
        <v>1.6</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2033746</v>
      </c>
      <c r="BR120" s="920"/>
      <c r="BS120" s="920"/>
      <c r="BT120" s="920"/>
      <c r="BU120" s="920"/>
      <c r="BV120" s="920">
        <v>2151247</v>
      </c>
      <c r="BW120" s="920"/>
      <c r="BX120" s="920"/>
      <c r="BY120" s="920"/>
      <c r="BZ120" s="920"/>
      <c r="CA120" s="920">
        <v>1988514</v>
      </c>
      <c r="CB120" s="920"/>
      <c r="CC120" s="920"/>
      <c r="CD120" s="920"/>
      <c r="CE120" s="920"/>
      <c r="CF120" s="914">
        <v>28.3</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3714029</v>
      </c>
      <c r="DH120" s="927"/>
      <c r="DI120" s="927"/>
      <c r="DJ120" s="927"/>
      <c r="DK120" s="927"/>
      <c r="DL120" s="927">
        <v>3891971</v>
      </c>
      <c r="DM120" s="927"/>
      <c r="DN120" s="927"/>
      <c r="DO120" s="927"/>
      <c r="DP120" s="927"/>
      <c r="DQ120" s="927">
        <v>4000193</v>
      </c>
      <c r="DR120" s="927"/>
      <c r="DS120" s="927"/>
      <c r="DT120" s="927"/>
      <c r="DU120" s="927"/>
      <c r="DV120" s="928">
        <v>56.8</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2998</v>
      </c>
      <c r="AB121" s="959"/>
      <c r="AC121" s="959"/>
      <c r="AD121" s="959"/>
      <c r="AE121" s="960"/>
      <c r="AF121" s="961">
        <v>3954</v>
      </c>
      <c r="AG121" s="959"/>
      <c r="AH121" s="959"/>
      <c r="AI121" s="959"/>
      <c r="AJ121" s="960"/>
      <c r="AK121" s="961">
        <v>58589</v>
      </c>
      <c r="AL121" s="959"/>
      <c r="AM121" s="959"/>
      <c r="AN121" s="959"/>
      <c r="AO121" s="960"/>
      <c r="AP121" s="962">
        <v>0.8</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17726992</v>
      </c>
      <c r="BR121" s="986"/>
      <c r="BS121" s="986"/>
      <c r="BT121" s="986"/>
      <c r="BU121" s="986"/>
      <c r="BV121" s="986">
        <v>17806311</v>
      </c>
      <c r="BW121" s="986"/>
      <c r="BX121" s="986"/>
      <c r="BY121" s="986"/>
      <c r="BZ121" s="986"/>
      <c r="CA121" s="986">
        <v>18625228</v>
      </c>
      <c r="CB121" s="986"/>
      <c r="CC121" s="986"/>
      <c r="CD121" s="986"/>
      <c r="CE121" s="986"/>
      <c r="CF121" s="1024">
        <v>264.7</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1760292</v>
      </c>
      <c r="DH121" s="920"/>
      <c r="DI121" s="920"/>
      <c r="DJ121" s="920"/>
      <c r="DK121" s="920"/>
      <c r="DL121" s="920">
        <v>1682941</v>
      </c>
      <c r="DM121" s="920"/>
      <c r="DN121" s="920"/>
      <c r="DO121" s="920"/>
      <c r="DP121" s="920"/>
      <c r="DQ121" s="920">
        <v>1590210</v>
      </c>
      <c r="DR121" s="920"/>
      <c r="DS121" s="920"/>
      <c r="DT121" s="920"/>
      <c r="DU121" s="920"/>
      <c r="DV121" s="921">
        <v>22.6</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440</v>
      </c>
      <c r="BP122" s="994"/>
      <c r="BQ122" s="1034">
        <v>22412717</v>
      </c>
      <c r="BR122" s="1035"/>
      <c r="BS122" s="1035"/>
      <c r="BT122" s="1035"/>
      <c r="BU122" s="1035"/>
      <c r="BV122" s="1035">
        <v>22784800</v>
      </c>
      <c r="BW122" s="1035"/>
      <c r="BX122" s="1035"/>
      <c r="BY122" s="1035"/>
      <c r="BZ122" s="1035"/>
      <c r="CA122" s="1035">
        <v>23891002</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1015195</v>
      </c>
      <c r="DH122" s="920"/>
      <c r="DI122" s="920"/>
      <c r="DJ122" s="920"/>
      <c r="DK122" s="920"/>
      <c r="DL122" s="920">
        <v>998264</v>
      </c>
      <c r="DM122" s="920"/>
      <c r="DN122" s="920"/>
      <c r="DO122" s="920"/>
      <c r="DP122" s="920"/>
      <c r="DQ122" s="920">
        <v>1043688</v>
      </c>
      <c r="DR122" s="920"/>
      <c r="DS122" s="920"/>
      <c r="DT122" s="920"/>
      <c r="DU122" s="920"/>
      <c r="DV122" s="921">
        <v>14.8</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166.2</v>
      </c>
      <c r="BR123" s="1027"/>
      <c r="BS123" s="1027"/>
      <c r="BT123" s="1027"/>
      <c r="BU123" s="1027"/>
      <c r="BV123" s="1027">
        <v>165</v>
      </c>
      <c r="BW123" s="1027"/>
      <c r="BX123" s="1027"/>
      <c r="BY123" s="1027"/>
      <c r="BZ123" s="1027"/>
      <c r="CA123" s="1027">
        <v>150.1</v>
      </c>
      <c r="CB123" s="1027"/>
      <c r="CC123" s="1027"/>
      <c r="CD123" s="1027"/>
      <c r="CE123" s="1027"/>
      <c r="CF123" s="1028"/>
      <c r="CG123" s="1029"/>
      <c r="CH123" s="1029"/>
      <c r="CI123" s="1029"/>
      <c r="CJ123" s="1030"/>
      <c r="CK123" s="1016"/>
      <c r="CL123" s="1017"/>
      <c r="CM123" s="1017"/>
      <c r="CN123" s="1017"/>
      <c r="CO123" s="1018"/>
      <c r="CP123" s="1007" t="s">
        <v>382</v>
      </c>
      <c r="CQ123" s="1008"/>
      <c r="CR123" s="1008"/>
      <c r="CS123" s="1008"/>
      <c r="CT123" s="1008"/>
      <c r="CU123" s="1008"/>
      <c r="CV123" s="1008"/>
      <c r="CW123" s="1008"/>
      <c r="CX123" s="1008"/>
      <c r="CY123" s="1008"/>
      <c r="CZ123" s="1008"/>
      <c r="DA123" s="1008"/>
      <c r="DB123" s="1008"/>
      <c r="DC123" s="1008"/>
      <c r="DD123" s="1008"/>
      <c r="DE123" s="1008"/>
      <c r="DF123" s="1009"/>
      <c r="DG123" s="958">
        <v>652926</v>
      </c>
      <c r="DH123" s="959"/>
      <c r="DI123" s="959"/>
      <c r="DJ123" s="959"/>
      <c r="DK123" s="960"/>
      <c r="DL123" s="961">
        <v>734539</v>
      </c>
      <c r="DM123" s="959"/>
      <c r="DN123" s="959"/>
      <c r="DO123" s="959"/>
      <c r="DP123" s="960"/>
      <c r="DQ123" s="961">
        <v>678238</v>
      </c>
      <c r="DR123" s="959"/>
      <c r="DS123" s="959"/>
      <c r="DT123" s="959"/>
      <c r="DU123" s="960"/>
      <c r="DV123" s="962">
        <v>9.6</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60672</v>
      </c>
      <c r="AB126" s="959"/>
      <c r="AC126" s="959"/>
      <c r="AD126" s="959"/>
      <c r="AE126" s="960"/>
      <c r="AF126" s="961">
        <v>52137</v>
      </c>
      <c r="AG126" s="959"/>
      <c r="AH126" s="959"/>
      <c r="AI126" s="959"/>
      <c r="AJ126" s="960"/>
      <c r="AK126" s="961">
        <v>43714</v>
      </c>
      <c r="AL126" s="959"/>
      <c r="AM126" s="959"/>
      <c r="AN126" s="959"/>
      <c r="AO126" s="960"/>
      <c r="AP126" s="962">
        <v>0.6</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v>28017</v>
      </c>
      <c r="DH126" s="920"/>
      <c r="DI126" s="920"/>
      <c r="DJ126" s="920"/>
      <c r="DK126" s="920"/>
      <c r="DL126" s="920">
        <v>21296</v>
      </c>
      <c r="DM126" s="920"/>
      <c r="DN126" s="920"/>
      <c r="DO126" s="920"/>
      <c r="DP126" s="920"/>
      <c r="DQ126" s="920">
        <v>39984</v>
      </c>
      <c r="DR126" s="920"/>
      <c r="DS126" s="920"/>
      <c r="DT126" s="920"/>
      <c r="DU126" s="920"/>
      <c r="DV126" s="921">
        <v>0.6</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6911</v>
      </c>
      <c r="AB127" s="959"/>
      <c r="AC127" s="959"/>
      <c r="AD127" s="959"/>
      <c r="AE127" s="960"/>
      <c r="AF127" s="961">
        <v>5474</v>
      </c>
      <c r="AG127" s="959"/>
      <c r="AH127" s="959"/>
      <c r="AI127" s="959"/>
      <c r="AJ127" s="960"/>
      <c r="AK127" s="961">
        <v>4389</v>
      </c>
      <c r="AL127" s="959"/>
      <c r="AM127" s="959"/>
      <c r="AN127" s="959"/>
      <c r="AO127" s="960"/>
      <c r="AP127" s="962">
        <v>0.1</v>
      </c>
      <c r="AQ127" s="963"/>
      <c r="AR127" s="963"/>
      <c r="AS127" s="963"/>
      <c r="AT127" s="964"/>
      <c r="AU127" s="233"/>
      <c r="AV127" s="233"/>
      <c r="AW127" s="233"/>
      <c r="AX127" s="886" t="s">
        <v>451</v>
      </c>
      <c r="AY127" s="887"/>
      <c r="AZ127" s="887"/>
      <c r="BA127" s="887"/>
      <c r="BB127" s="887"/>
      <c r="BC127" s="887"/>
      <c r="BD127" s="887"/>
      <c r="BE127" s="888"/>
      <c r="BF127" s="1041" t="s">
        <v>112</v>
      </c>
      <c r="BG127" s="1042"/>
      <c r="BH127" s="1042"/>
      <c r="BI127" s="1042"/>
      <c r="BJ127" s="1042"/>
      <c r="BK127" s="1042"/>
      <c r="BL127" s="1051"/>
      <c r="BM127" s="1041">
        <v>13.57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65259</v>
      </c>
      <c r="AB128" s="1090"/>
      <c r="AC128" s="1090"/>
      <c r="AD128" s="1090"/>
      <c r="AE128" s="1091"/>
      <c r="AF128" s="1092">
        <v>84650</v>
      </c>
      <c r="AG128" s="1090"/>
      <c r="AH128" s="1090"/>
      <c r="AI128" s="1090"/>
      <c r="AJ128" s="1091"/>
      <c r="AK128" s="1092">
        <v>124077</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18.57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8618760</v>
      </c>
      <c r="AB129" s="959"/>
      <c r="AC129" s="959"/>
      <c r="AD129" s="959"/>
      <c r="AE129" s="960"/>
      <c r="AF129" s="961">
        <v>8758101</v>
      </c>
      <c r="AG129" s="959"/>
      <c r="AH129" s="959"/>
      <c r="AI129" s="959"/>
      <c r="AJ129" s="960"/>
      <c r="AK129" s="961">
        <v>8735976</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14.9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1623683</v>
      </c>
      <c r="AB130" s="959"/>
      <c r="AC130" s="959"/>
      <c r="AD130" s="959"/>
      <c r="AE130" s="960"/>
      <c r="AF130" s="961">
        <v>1676883</v>
      </c>
      <c r="AG130" s="959"/>
      <c r="AH130" s="959"/>
      <c r="AI130" s="959"/>
      <c r="AJ130" s="960"/>
      <c r="AK130" s="961">
        <v>1699109</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150.1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6995077</v>
      </c>
      <c r="AB131" s="998"/>
      <c r="AC131" s="998"/>
      <c r="AD131" s="998"/>
      <c r="AE131" s="999"/>
      <c r="AF131" s="1000">
        <v>7081218</v>
      </c>
      <c r="AG131" s="998"/>
      <c r="AH131" s="998"/>
      <c r="AI131" s="998"/>
      <c r="AJ131" s="999"/>
      <c r="AK131" s="1000">
        <v>7036867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16.174818380000001</v>
      </c>
      <c r="AB132" s="1104"/>
      <c r="AC132" s="1104"/>
      <c r="AD132" s="1104"/>
      <c r="AE132" s="1105"/>
      <c r="AF132" s="1106">
        <v>14.82338208</v>
      </c>
      <c r="AG132" s="1104"/>
      <c r="AH132" s="1104"/>
      <c r="AI132" s="1104"/>
      <c r="AJ132" s="1105"/>
      <c r="AK132" s="1106">
        <v>13.752512299999999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16.399999999999999</v>
      </c>
      <c r="AB133" s="1111"/>
      <c r="AC133" s="1111"/>
      <c r="AD133" s="1111"/>
      <c r="AE133" s="1112"/>
      <c r="AF133" s="1110">
        <v>15.8</v>
      </c>
      <c r="AG133" s="1111"/>
      <c r="AH133" s="1111"/>
      <c r="AI133" s="1111"/>
      <c r="AJ133" s="1112"/>
      <c r="AK133" s="1110">
        <v>14.9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M1" zoomScale="87" zoomScaleNormal="85" zoomScaleSheetLayoutView="87" workbookViewId="0">
      <selection activeCell="AD29" sqref="AD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AC14" sqref="AC14:AG1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B18" sqref="B1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2324519</v>
      </c>
      <c r="L9" s="264">
        <v>92817</v>
      </c>
      <c r="M9" s="265">
        <v>84248</v>
      </c>
      <c r="N9" s="266">
        <v>10.199999999999999</v>
      </c>
    </row>
    <row r="10" spans="1:16">
      <c r="A10" s="248"/>
      <c r="B10" s="244"/>
      <c r="C10" s="244"/>
      <c r="D10" s="244"/>
      <c r="E10" s="244"/>
      <c r="F10" s="244"/>
      <c r="G10" s="1119" t="s">
        <v>473</v>
      </c>
      <c r="H10" s="1120"/>
      <c r="I10" s="1120"/>
      <c r="J10" s="1121"/>
      <c r="K10" s="267">
        <v>52244</v>
      </c>
      <c r="L10" s="268">
        <v>2086</v>
      </c>
      <c r="M10" s="269">
        <v>7169</v>
      </c>
      <c r="N10" s="270">
        <v>-70.900000000000006</v>
      </c>
    </row>
    <row r="11" spans="1:16" ht="13.5" customHeight="1">
      <c r="A11" s="248"/>
      <c r="B11" s="244"/>
      <c r="C11" s="244"/>
      <c r="D11" s="244"/>
      <c r="E11" s="244"/>
      <c r="F11" s="244"/>
      <c r="G11" s="1119" t="s">
        <v>474</v>
      </c>
      <c r="H11" s="1120"/>
      <c r="I11" s="1120"/>
      <c r="J11" s="1121"/>
      <c r="K11" s="267">
        <v>383330</v>
      </c>
      <c r="L11" s="268">
        <v>15306</v>
      </c>
      <c r="M11" s="269">
        <v>9152</v>
      </c>
      <c r="N11" s="270">
        <v>67.2</v>
      </c>
    </row>
    <row r="12" spans="1:16" ht="13.5" customHeight="1">
      <c r="A12" s="248"/>
      <c r="B12" s="244"/>
      <c r="C12" s="244"/>
      <c r="D12" s="244"/>
      <c r="E12" s="244"/>
      <c r="F12" s="244"/>
      <c r="G12" s="1119" t="s">
        <v>475</v>
      </c>
      <c r="H12" s="1120"/>
      <c r="I12" s="1120"/>
      <c r="J12" s="1121"/>
      <c r="K12" s="267">
        <v>17130</v>
      </c>
      <c r="L12" s="268">
        <v>684</v>
      </c>
      <c r="M12" s="269">
        <v>893</v>
      </c>
      <c r="N12" s="270">
        <v>-23.4</v>
      </c>
    </row>
    <row r="13" spans="1:16" ht="13.5" customHeight="1">
      <c r="A13" s="248"/>
      <c r="B13" s="244"/>
      <c r="C13" s="244"/>
      <c r="D13" s="244"/>
      <c r="E13" s="244"/>
      <c r="F13" s="244"/>
      <c r="G13" s="1119" t="s">
        <v>476</v>
      </c>
      <c r="H13" s="1120"/>
      <c r="I13" s="1120"/>
      <c r="J13" s="1121"/>
      <c r="K13" s="267" t="s">
        <v>477</v>
      </c>
      <c r="L13" s="268" t="s">
        <v>477</v>
      </c>
      <c r="M13" s="269">
        <v>3</v>
      </c>
      <c r="N13" s="270" t="s">
        <v>477</v>
      </c>
    </row>
    <row r="14" spans="1:16" ht="13.5" customHeight="1">
      <c r="A14" s="248"/>
      <c r="B14" s="244"/>
      <c r="C14" s="244"/>
      <c r="D14" s="244"/>
      <c r="E14" s="244"/>
      <c r="F14" s="244"/>
      <c r="G14" s="1119" t="s">
        <v>478</v>
      </c>
      <c r="H14" s="1120"/>
      <c r="I14" s="1120"/>
      <c r="J14" s="1121"/>
      <c r="K14" s="267">
        <v>128545</v>
      </c>
      <c r="L14" s="268">
        <v>5133</v>
      </c>
      <c r="M14" s="269">
        <v>3652</v>
      </c>
      <c r="N14" s="270">
        <v>40.6</v>
      </c>
    </row>
    <row r="15" spans="1:16" ht="13.5" customHeight="1">
      <c r="A15" s="248"/>
      <c r="B15" s="244"/>
      <c r="C15" s="244"/>
      <c r="D15" s="244"/>
      <c r="E15" s="244"/>
      <c r="F15" s="244"/>
      <c r="G15" s="1119" t="s">
        <v>479</v>
      </c>
      <c r="H15" s="1120"/>
      <c r="I15" s="1120"/>
      <c r="J15" s="1121"/>
      <c r="K15" s="267">
        <v>39814</v>
      </c>
      <c r="L15" s="268">
        <v>1590</v>
      </c>
      <c r="M15" s="269">
        <v>2134</v>
      </c>
      <c r="N15" s="270">
        <v>-25.5</v>
      </c>
    </row>
    <row r="16" spans="1:16">
      <c r="A16" s="248"/>
      <c r="B16" s="244"/>
      <c r="C16" s="244"/>
      <c r="D16" s="244"/>
      <c r="E16" s="244"/>
      <c r="F16" s="244"/>
      <c r="G16" s="1122" t="s">
        <v>480</v>
      </c>
      <c r="H16" s="1123"/>
      <c r="I16" s="1123"/>
      <c r="J16" s="1124"/>
      <c r="K16" s="268">
        <v>-214450</v>
      </c>
      <c r="L16" s="268">
        <v>-8563</v>
      </c>
      <c r="M16" s="269">
        <v>-9248</v>
      </c>
      <c r="N16" s="270">
        <v>-7.4</v>
      </c>
    </row>
    <row r="17" spans="1:16">
      <c r="A17" s="248"/>
      <c r="B17" s="244"/>
      <c r="C17" s="244"/>
      <c r="D17" s="244"/>
      <c r="E17" s="244"/>
      <c r="F17" s="244"/>
      <c r="G17" s="1122" t="s">
        <v>171</v>
      </c>
      <c r="H17" s="1123"/>
      <c r="I17" s="1123"/>
      <c r="J17" s="1124"/>
      <c r="K17" s="268">
        <v>2731132</v>
      </c>
      <c r="L17" s="268">
        <v>109053</v>
      </c>
      <c r="M17" s="269">
        <v>98003</v>
      </c>
      <c r="N17" s="270">
        <v>11.3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9.5399999999999991</v>
      </c>
      <c r="L21" s="281">
        <v>9.39</v>
      </c>
      <c r="M21" s="282">
        <v>0.15</v>
      </c>
      <c r="N21" s="249"/>
      <c r="O21" s="283"/>
      <c r="P21" s="279"/>
    </row>
    <row r="22" spans="1:16" s="284" customFormat="1">
      <c r="A22" s="279"/>
      <c r="B22" s="249"/>
      <c r="C22" s="249"/>
      <c r="D22" s="249"/>
      <c r="E22" s="249"/>
      <c r="F22" s="249"/>
      <c r="G22" s="1114" t="s">
        <v>486</v>
      </c>
      <c r="H22" s="1115"/>
      <c r="I22" s="1115"/>
      <c r="J22" s="1116"/>
      <c r="K22" s="285">
        <v>91.8</v>
      </c>
      <c r="L22" s="286">
        <v>97</v>
      </c>
      <c r="M22" s="287">
        <v>-5.2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2129778</v>
      </c>
      <c r="L32" s="294">
        <v>85041</v>
      </c>
      <c r="M32" s="295">
        <v>64926</v>
      </c>
      <c r="N32" s="296">
        <v>31</v>
      </c>
    </row>
    <row r="33" spans="1:16" ht="13.5" customHeight="1">
      <c r="A33" s="248"/>
      <c r="B33" s="244"/>
      <c r="C33" s="244"/>
      <c r="D33" s="244"/>
      <c r="E33" s="244"/>
      <c r="F33" s="244"/>
      <c r="G33" s="1130" t="s">
        <v>490</v>
      </c>
      <c r="H33" s="1131"/>
      <c r="I33" s="1131"/>
      <c r="J33" s="1132"/>
      <c r="K33" s="294" t="s">
        <v>477</v>
      </c>
      <c r="L33" s="294" t="s">
        <v>477</v>
      </c>
      <c r="M33" s="295" t="s">
        <v>477</v>
      </c>
      <c r="N33" s="296" t="s">
        <v>477</v>
      </c>
    </row>
    <row r="34" spans="1:16" ht="27" customHeight="1">
      <c r="A34" s="248"/>
      <c r="B34" s="244"/>
      <c r="C34" s="244"/>
      <c r="D34" s="244"/>
      <c r="E34" s="244"/>
      <c r="F34" s="244"/>
      <c r="G34" s="1130" t="s">
        <v>491</v>
      </c>
      <c r="H34" s="1131"/>
      <c r="I34" s="1131"/>
      <c r="J34" s="1132"/>
      <c r="K34" s="294" t="s">
        <v>477</v>
      </c>
      <c r="L34" s="294" t="s">
        <v>477</v>
      </c>
      <c r="M34" s="295">
        <v>24</v>
      </c>
      <c r="N34" s="296" t="s">
        <v>477</v>
      </c>
    </row>
    <row r="35" spans="1:16" ht="27" customHeight="1">
      <c r="A35" s="248"/>
      <c r="B35" s="244"/>
      <c r="C35" s="244"/>
      <c r="D35" s="244"/>
      <c r="E35" s="244"/>
      <c r="F35" s="244"/>
      <c r="G35" s="1130" t="s">
        <v>492</v>
      </c>
      <c r="H35" s="1131"/>
      <c r="I35" s="1131"/>
      <c r="J35" s="1132"/>
      <c r="K35" s="294">
        <v>458511</v>
      </c>
      <c r="L35" s="294">
        <v>18308</v>
      </c>
      <c r="M35" s="295">
        <v>18007</v>
      </c>
      <c r="N35" s="296">
        <v>1.7</v>
      </c>
    </row>
    <row r="36" spans="1:16" ht="27" customHeight="1">
      <c r="A36" s="248"/>
      <c r="B36" s="244"/>
      <c r="C36" s="244"/>
      <c r="D36" s="244"/>
      <c r="E36" s="244"/>
      <c r="F36" s="244"/>
      <c r="G36" s="1130" t="s">
        <v>493</v>
      </c>
      <c r="H36" s="1131"/>
      <c r="I36" s="1131"/>
      <c r="J36" s="1132"/>
      <c r="K36" s="294">
        <v>95869</v>
      </c>
      <c r="L36" s="294">
        <v>3828</v>
      </c>
      <c r="M36" s="295">
        <v>3275</v>
      </c>
      <c r="N36" s="296">
        <v>16.899999999999999</v>
      </c>
    </row>
    <row r="37" spans="1:16" ht="13.5" customHeight="1">
      <c r="A37" s="248"/>
      <c r="B37" s="244"/>
      <c r="C37" s="244"/>
      <c r="D37" s="244"/>
      <c r="E37" s="244"/>
      <c r="F37" s="244"/>
      <c r="G37" s="1130" t="s">
        <v>494</v>
      </c>
      <c r="H37" s="1131"/>
      <c r="I37" s="1131"/>
      <c r="J37" s="1132"/>
      <c r="K37" s="294">
        <v>106692</v>
      </c>
      <c r="L37" s="294">
        <v>4260</v>
      </c>
      <c r="M37" s="295">
        <v>1233</v>
      </c>
      <c r="N37" s="296">
        <v>245.5</v>
      </c>
    </row>
    <row r="38" spans="1:16" ht="27" customHeight="1">
      <c r="A38" s="248"/>
      <c r="B38" s="244"/>
      <c r="C38" s="244"/>
      <c r="D38" s="244"/>
      <c r="E38" s="244"/>
      <c r="F38" s="244"/>
      <c r="G38" s="1133" t="s">
        <v>495</v>
      </c>
      <c r="H38" s="1134"/>
      <c r="I38" s="1134"/>
      <c r="J38" s="1135"/>
      <c r="K38" s="297">
        <v>82</v>
      </c>
      <c r="L38" s="297">
        <v>3</v>
      </c>
      <c r="M38" s="298">
        <v>9</v>
      </c>
      <c r="N38" s="299">
        <v>-66.7</v>
      </c>
      <c r="O38" s="293"/>
    </row>
    <row r="39" spans="1:16">
      <c r="A39" s="248"/>
      <c r="B39" s="244"/>
      <c r="C39" s="244"/>
      <c r="D39" s="244"/>
      <c r="E39" s="244"/>
      <c r="F39" s="244"/>
      <c r="G39" s="1133" t="s">
        <v>496</v>
      </c>
      <c r="H39" s="1134"/>
      <c r="I39" s="1134"/>
      <c r="J39" s="1135"/>
      <c r="K39" s="300">
        <v>-124077</v>
      </c>
      <c r="L39" s="300">
        <v>-4954</v>
      </c>
      <c r="M39" s="301">
        <v>-4280</v>
      </c>
      <c r="N39" s="302">
        <v>15.7</v>
      </c>
      <c r="O39" s="293"/>
    </row>
    <row r="40" spans="1:16" ht="27" customHeight="1">
      <c r="A40" s="248"/>
      <c r="B40" s="244"/>
      <c r="C40" s="244"/>
      <c r="D40" s="244"/>
      <c r="E40" s="244"/>
      <c r="F40" s="244"/>
      <c r="G40" s="1130" t="s">
        <v>497</v>
      </c>
      <c r="H40" s="1131"/>
      <c r="I40" s="1131"/>
      <c r="J40" s="1132"/>
      <c r="K40" s="300">
        <v>-1699109</v>
      </c>
      <c r="L40" s="300">
        <v>-67845</v>
      </c>
      <c r="M40" s="301">
        <v>-56807</v>
      </c>
      <c r="N40" s="302">
        <v>19.399999999999999</v>
      </c>
      <c r="O40" s="293"/>
    </row>
    <row r="41" spans="1:16">
      <c r="A41" s="248"/>
      <c r="B41" s="244"/>
      <c r="C41" s="244"/>
      <c r="D41" s="244"/>
      <c r="E41" s="244"/>
      <c r="F41" s="244"/>
      <c r="G41" s="1136" t="s">
        <v>282</v>
      </c>
      <c r="H41" s="1137"/>
      <c r="I41" s="1137"/>
      <c r="J41" s="1138"/>
      <c r="K41" s="294">
        <v>967746</v>
      </c>
      <c r="L41" s="300">
        <v>38642</v>
      </c>
      <c r="M41" s="301">
        <v>26387</v>
      </c>
      <c r="N41" s="302">
        <v>46.4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2886255</v>
      </c>
      <c r="J51" s="320">
        <v>111883</v>
      </c>
      <c r="K51" s="321">
        <v>-17.7</v>
      </c>
      <c r="L51" s="322">
        <v>78670</v>
      </c>
      <c r="M51" s="323">
        <v>3.1</v>
      </c>
      <c r="N51" s="324">
        <v>-20.8</v>
      </c>
    </row>
    <row r="52" spans="1:14">
      <c r="A52" s="248"/>
      <c r="B52" s="244"/>
      <c r="C52" s="244"/>
      <c r="D52" s="244"/>
      <c r="E52" s="244"/>
      <c r="F52" s="244"/>
      <c r="G52" s="325"/>
      <c r="H52" s="326" t="s">
        <v>508</v>
      </c>
      <c r="I52" s="327">
        <v>1544227</v>
      </c>
      <c r="J52" s="328">
        <v>59861</v>
      </c>
      <c r="K52" s="329">
        <v>-24.1</v>
      </c>
      <c r="L52" s="330">
        <v>38094</v>
      </c>
      <c r="M52" s="331">
        <v>-7.3</v>
      </c>
      <c r="N52" s="332">
        <v>-16.8</v>
      </c>
    </row>
    <row r="53" spans="1:14">
      <c r="A53" s="248"/>
      <c r="B53" s="244"/>
      <c r="C53" s="244"/>
      <c r="D53" s="244"/>
      <c r="E53" s="244"/>
      <c r="F53" s="244"/>
      <c r="G53" s="310" t="s">
        <v>509</v>
      </c>
      <c r="H53" s="311"/>
      <c r="I53" s="319">
        <v>2660280</v>
      </c>
      <c r="J53" s="320">
        <v>104206</v>
      </c>
      <c r="K53" s="321">
        <v>-6.9</v>
      </c>
      <c r="L53" s="322">
        <v>67201</v>
      </c>
      <c r="M53" s="323">
        <v>-14.6</v>
      </c>
      <c r="N53" s="324">
        <v>7.7</v>
      </c>
    </row>
    <row r="54" spans="1:14">
      <c r="A54" s="248"/>
      <c r="B54" s="244"/>
      <c r="C54" s="244"/>
      <c r="D54" s="244"/>
      <c r="E54" s="244"/>
      <c r="F54" s="244"/>
      <c r="G54" s="325"/>
      <c r="H54" s="326" t="s">
        <v>508</v>
      </c>
      <c r="I54" s="327">
        <v>1450672</v>
      </c>
      <c r="J54" s="328">
        <v>56824</v>
      </c>
      <c r="K54" s="329">
        <v>-5.0999999999999996</v>
      </c>
      <c r="L54" s="330">
        <v>35210</v>
      </c>
      <c r="M54" s="331">
        <v>-7.6</v>
      </c>
      <c r="N54" s="332">
        <v>2.5</v>
      </c>
    </row>
    <row r="55" spans="1:14">
      <c r="A55" s="248"/>
      <c r="B55" s="244"/>
      <c r="C55" s="244"/>
      <c r="D55" s="244"/>
      <c r="E55" s="244"/>
      <c r="F55" s="244"/>
      <c r="G55" s="310" t="s">
        <v>510</v>
      </c>
      <c r="H55" s="311"/>
      <c r="I55" s="319">
        <v>1225401</v>
      </c>
      <c r="J55" s="320">
        <v>48117</v>
      </c>
      <c r="K55" s="321">
        <v>-53.8</v>
      </c>
      <c r="L55" s="322">
        <v>75709</v>
      </c>
      <c r="M55" s="323">
        <v>12.7</v>
      </c>
      <c r="N55" s="324">
        <v>-66.5</v>
      </c>
    </row>
    <row r="56" spans="1:14">
      <c r="A56" s="248"/>
      <c r="B56" s="244"/>
      <c r="C56" s="244"/>
      <c r="D56" s="244"/>
      <c r="E56" s="244"/>
      <c r="F56" s="244"/>
      <c r="G56" s="325"/>
      <c r="H56" s="326" t="s">
        <v>508</v>
      </c>
      <c r="I56" s="327">
        <v>619243</v>
      </c>
      <c r="J56" s="328">
        <v>24316</v>
      </c>
      <c r="K56" s="329">
        <v>-57.2</v>
      </c>
      <c r="L56" s="330">
        <v>35212</v>
      </c>
      <c r="M56" s="331">
        <v>0</v>
      </c>
      <c r="N56" s="332">
        <v>-57.2</v>
      </c>
    </row>
    <row r="57" spans="1:14">
      <c r="A57" s="248"/>
      <c r="B57" s="244"/>
      <c r="C57" s="244"/>
      <c r="D57" s="244"/>
      <c r="E57" s="244"/>
      <c r="F57" s="244"/>
      <c r="G57" s="310" t="s">
        <v>511</v>
      </c>
      <c r="H57" s="311"/>
      <c r="I57" s="319">
        <v>2014281</v>
      </c>
      <c r="J57" s="320">
        <v>79777</v>
      </c>
      <c r="K57" s="321">
        <v>65.8</v>
      </c>
      <c r="L57" s="322">
        <v>90961</v>
      </c>
      <c r="M57" s="323">
        <v>20.100000000000001</v>
      </c>
      <c r="N57" s="324">
        <v>45.7</v>
      </c>
    </row>
    <row r="58" spans="1:14">
      <c r="A58" s="248"/>
      <c r="B58" s="244"/>
      <c r="C58" s="244"/>
      <c r="D58" s="244"/>
      <c r="E58" s="244"/>
      <c r="F58" s="244"/>
      <c r="G58" s="325"/>
      <c r="H58" s="326" t="s">
        <v>508</v>
      </c>
      <c r="I58" s="327">
        <v>823419</v>
      </c>
      <c r="J58" s="328">
        <v>32612</v>
      </c>
      <c r="K58" s="329">
        <v>34.1</v>
      </c>
      <c r="L58" s="330">
        <v>37720</v>
      </c>
      <c r="M58" s="331">
        <v>7.1</v>
      </c>
      <c r="N58" s="332">
        <v>27</v>
      </c>
    </row>
    <row r="59" spans="1:14">
      <c r="A59" s="248"/>
      <c r="B59" s="244"/>
      <c r="C59" s="244"/>
      <c r="D59" s="244"/>
      <c r="E59" s="244"/>
      <c r="F59" s="244"/>
      <c r="G59" s="310" t="s">
        <v>512</v>
      </c>
      <c r="H59" s="311"/>
      <c r="I59" s="319">
        <v>2931299</v>
      </c>
      <c r="J59" s="320">
        <v>117046</v>
      </c>
      <c r="K59" s="321">
        <v>46.7</v>
      </c>
      <c r="L59" s="322">
        <v>106614</v>
      </c>
      <c r="M59" s="323">
        <v>17.2</v>
      </c>
      <c r="N59" s="324">
        <v>29.5</v>
      </c>
    </row>
    <row r="60" spans="1:14">
      <c r="A60" s="248"/>
      <c r="B60" s="244"/>
      <c r="C60" s="244"/>
      <c r="D60" s="244"/>
      <c r="E60" s="244"/>
      <c r="F60" s="244"/>
      <c r="G60" s="325"/>
      <c r="H60" s="326" t="s">
        <v>508</v>
      </c>
      <c r="I60" s="333">
        <v>1699617</v>
      </c>
      <c r="J60" s="328">
        <v>67865</v>
      </c>
      <c r="K60" s="329">
        <v>108.1</v>
      </c>
      <c r="L60" s="330">
        <v>45545</v>
      </c>
      <c r="M60" s="331">
        <v>20.7</v>
      </c>
      <c r="N60" s="332">
        <v>87.4</v>
      </c>
    </row>
    <row r="61" spans="1:14">
      <c r="A61" s="248"/>
      <c r="B61" s="244"/>
      <c r="C61" s="244"/>
      <c r="D61" s="244"/>
      <c r="E61" s="244"/>
      <c r="F61" s="244"/>
      <c r="G61" s="310" t="s">
        <v>513</v>
      </c>
      <c r="H61" s="334"/>
      <c r="I61" s="335">
        <v>2343503</v>
      </c>
      <c r="J61" s="336">
        <v>92206</v>
      </c>
      <c r="K61" s="337">
        <v>6.8</v>
      </c>
      <c r="L61" s="338">
        <v>83831</v>
      </c>
      <c r="M61" s="339">
        <v>7.7</v>
      </c>
      <c r="N61" s="324">
        <v>-0.9</v>
      </c>
    </row>
    <row r="62" spans="1:14">
      <c r="A62" s="248"/>
      <c r="B62" s="244"/>
      <c r="C62" s="244"/>
      <c r="D62" s="244"/>
      <c r="E62" s="244"/>
      <c r="F62" s="244"/>
      <c r="G62" s="325"/>
      <c r="H62" s="326" t="s">
        <v>508</v>
      </c>
      <c r="I62" s="327">
        <v>1227436</v>
      </c>
      <c r="J62" s="328">
        <v>48296</v>
      </c>
      <c r="K62" s="329">
        <v>11.2</v>
      </c>
      <c r="L62" s="330">
        <v>38356</v>
      </c>
      <c r="M62" s="331">
        <v>2.6</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7" zoomScaleNormal="77" zoomScaleSheetLayoutView="100" workbookViewId="0">
      <selection activeCell="AC14" sqref="AC14:AG1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6.86</v>
      </c>
      <c r="G47" s="12">
        <v>7.3</v>
      </c>
      <c r="H47" s="12">
        <v>7.36</v>
      </c>
      <c r="I47" s="12">
        <v>7.24</v>
      </c>
      <c r="J47" s="13">
        <v>7.26</v>
      </c>
    </row>
    <row r="48" spans="2:10" ht="57.75" customHeight="1">
      <c r="B48" s="14"/>
      <c r="C48" s="1141" t="s">
        <v>4</v>
      </c>
      <c r="D48" s="1141"/>
      <c r="E48" s="1142"/>
      <c r="F48" s="15">
        <v>3.28</v>
      </c>
      <c r="G48" s="16">
        <v>2.52</v>
      </c>
      <c r="H48" s="16">
        <v>2.3199999999999998</v>
      </c>
      <c r="I48" s="16">
        <v>3.3</v>
      </c>
      <c r="J48" s="17">
        <v>5.89</v>
      </c>
    </row>
    <row r="49" spans="2:10" ht="57.75" customHeight="1" thickBot="1">
      <c r="B49" s="18"/>
      <c r="C49" s="1143" t="s">
        <v>5</v>
      </c>
      <c r="D49" s="1143"/>
      <c r="E49" s="1144"/>
      <c r="F49" s="19">
        <v>1.32</v>
      </c>
      <c r="G49" s="20" t="s">
        <v>520</v>
      </c>
      <c r="H49" s="20">
        <v>2.52</v>
      </c>
      <c r="I49" s="20">
        <v>1.02</v>
      </c>
      <c r="J49" s="21">
        <v>2.71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AC14" sqref="AC14:AG1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3.28</v>
      </c>
      <c r="G34" s="33">
        <v>2.5099999999999998</v>
      </c>
      <c r="H34" s="33">
        <v>2.31</v>
      </c>
      <c r="I34" s="33">
        <v>3.29</v>
      </c>
      <c r="J34" s="34">
        <v>5.89</v>
      </c>
      <c r="K34" s="22"/>
      <c r="L34" s="22"/>
      <c r="M34" s="22"/>
      <c r="N34" s="22"/>
      <c r="O34" s="22"/>
      <c r="P34" s="22"/>
    </row>
    <row r="35" spans="1:16" ht="39" customHeight="1">
      <c r="A35" s="22"/>
      <c r="B35" s="35"/>
      <c r="C35" s="1145" t="s">
        <v>522</v>
      </c>
      <c r="D35" s="1146"/>
      <c r="E35" s="1147"/>
      <c r="F35" s="36">
        <v>4.67</v>
      </c>
      <c r="G35" s="37">
        <v>4.9400000000000004</v>
      </c>
      <c r="H35" s="37">
        <v>5.0599999999999996</v>
      </c>
      <c r="I35" s="37">
        <v>4.76</v>
      </c>
      <c r="J35" s="38">
        <v>3.23</v>
      </c>
      <c r="K35" s="22"/>
      <c r="L35" s="22"/>
      <c r="M35" s="22"/>
      <c r="N35" s="22"/>
      <c r="O35" s="22"/>
      <c r="P35" s="22"/>
    </row>
    <row r="36" spans="1:16" ht="39" customHeight="1">
      <c r="A36" s="22"/>
      <c r="B36" s="35"/>
      <c r="C36" s="1145" t="s">
        <v>523</v>
      </c>
      <c r="D36" s="1146"/>
      <c r="E36" s="1147"/>
      <c r="F36" s="36">
        <v>0</v>
      </c>
      <c r="G36" s="37">
        <v>0</v>
      </c>
      <c r="H36" s="37">
        <v>0</v>
      </c>
      <c r="I36" s="37">
        <v>0</v>
      </c>
      <c r="J36" s="38">
        <v>7.0000000000000007E-2</v>
      </c>
      <c r="K36" s="22"/>
      <c r="L36" s="22"/>
      <c r="M36" s="22"/>
      <c r="N36" s="22"/>
      <c r="O36" s="22"/>
      <c r="P36" s="22"/>
    </row>
    <row r="37" spans="1:16" ht="39" customHeight="1">
      <c r="A37" s="22"/>
      <c r="B37" s="35"/>
      <c r="C37" s="1145" t="s">
        <v>524</v>
      </c>
      <c r="D37" s="1146"/>
      <c r="E37" s="1147"/>
      <c r="F37" s="36">
        <v>0.04</v>
      </c>
      <c r="G37" s="37">
        <v>0</v>
      </c>
      <c r="H37" s="37">
        <v>0.03</v>
      </c>
      <c r="I37" s="37">
        <v>0.08</v>
      </c>
      <c r="J37" s="38">
        <v>0.05</v>
      </c>
      <c r="K37" s="22"/>
      <c r="L37" s="22"/>
      <c r="M37" s="22"/>
      <c r="N37" s="22"/>
      <c r="O37" s="22"/>
      <c r="P37" s="22"/>
    </row>
    <row r="38" spans="1:16" ht="39" customHeight="1">
      <c r="A38" s="22"/>
      <c r="B38" s="35"/>
      <c r="C38" s="1145" t="s">
        <v>525</v>
      </c>
      <c r="D38" s="1146"/>
      <c r="E38" s="1147"/>
      <c r="F38" s="36">
        <v>0</v>
      </c>
      <c r="G38" s="37">
        <v>0.01</v>
      </c>
      <c r="H38" s="37">
        <v>1.65</v>
      </c>
      <c r="I38" s="37">
        <v>0.01</v>
      </c>
      <c r="J38" s="38">
        <v>0.01</v>
      </c>
      <c r="K38" s="22"/>
      <c r="L38" s="22"/>
      <c r="M38" s="22"/>
      <c r="N38" s="22"/>
      <c r="O38" s="22"/>
      <c r="P38" s="22"/>
    </row>
    <row r="39" spans="1:16" ht="39" customHeight="1">
      <c r="A39" s="22"/>
      <c r="B39" s="35"/>
      <c r="C39" s="1145" t="s">
        <v>526</v>
      </c>
      <c r="D39" s="1146"/>
      <c r="E39" s="1147"/>
      <c r="F39" s="36">
        <v>0</v>
      </c>
      <c r="G39" s="37">
        <v>0.05</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v>
      </c>
      <c r="G43" s="42">
        <v>0</v>
      </c>
      <c r="H43" s="42">
        <v>0</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3" zoomScaleNormal="73" zoomScaleSheetLayoutView="55" workbookViewId="0">
      <selection activeCell="AC14" sqref="AC14:AG1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2265</v>
      </c>
      <c r="L45" s="60">
        <v>2266</v>
      </c>
      <c r="M45" s="60">
        <v>2211</v>
      </c>
      <c r="N45" s="60">
        <v>2192</v>
      </c>
      <c r="O45" s="61">
        <v>2130</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393</v>
      </c>
      <c r="L48" s="64">
        <v>430</v>
      </c>
      <c r="M48" s="64">
        <v>440</v>
      </c>
      <c r="N48" s="64">
        <v>463</v>
      </c>
      <c r="O48" s="65">
        <v>459</v>
      </c>
      <c r="P48" s="48"/>
      <c r="Q48" s="48"/>
      <c r="R48" s="48"/>
      <c r="S48" s="48"/>
      <c r="T48" s="48"/>
      <c r="U48" s="48"/>
    </row>
    <row r="49" spans="1:21" ht="30.75" customHeight="1">
      <c r="A49" s="48"/>
      <c r="B49" s="1163"/>
      <c r="C49" s="1164"/>
      <c r="D49" s="62"/>
      <c r="E49" s="1155" t="s">
        <v>16</v>
      </c>
      <c r="F49" s="1155"/>
      <c r="G49" s="1155"/>
      <c r="H49" s="1155"/>
      <c r="I49" s="1155"/>
      <c r="J49" s="1156"/>
      <c r="K49" s="63">
        <v>102</v>
      </c>
      <c r="L49" s="64">
        <v>102</v>
      </c>
      <c r="M49" s="64">
        <v>99</v>
      </c>
      <c r="N49" s="64">
        <v>94</v>
      </c>
      <c r="O49" s="65">
        <v>96</v>
      </c>
      <c r="P49" s="48"/>
      <c r="Q49" s="48"/>
      <c r="R49" s="48"/>
      <c r="S49" s="48"/>
      <c r="T49" s="48"/>
      <c r="U49" s="48"/>
    </row>
    <row r="50" spans="1:21" ht="30.75" customHeight="1">
      <c r="A50" s="48"/>
      <c r="B50" s="1163"/>
      <c r="C50" s="1164"/>
      <c r="D50" s="62"/>
      <c r="E50" s="1155" t="s">
        <v>17</v>
      </c>
      <c r="F50" s="1155"/>
      <c r="G50" s="1155"/>
      <c r="H50" s="1155"/>
      <c r="I50" s="1155"/>
      <c r="J50" s="1156"/>
      <c r="K50" s="63">
        <v>63</v>
      </c>
      <c r="L50" s="64">
        <v>54</v>
      </c>
      <c r="M50" s="64">
        <v>71</v>
      </c>
      <c r="N50" s="64">
        <v>62</v>
      </c>
      <c r="O50" s="65">
        <v>107</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1636</v>
      </c>
      <c r="L52" s="64">
        <v>1688</v>
      </c>
      <c r="M52" s="64">
        <v>1690</v>
      </c>
      <c r="N52" s="64">
        <v>1761</v>
      </c>
      <c r="O52" s="65">
        <v>1823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1188</v>
      </c>
      <c r="L53" s="69">
        <v>1164</v>
      </c>
      <c r="M53" s="69">
        <v>1131</v>
      </c>
      <c r="N53" s="69">
        <v>1050</v>
      </c>
      <c r="O53" s="70">
        <v>969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2016-05-30T00:13:55Z</cp:lastPrinted>
  <dcterms:created xsi:type="dcterms:W3CDTF">2016-02-15T01:57:34Z</dcterms:created>
  <dcterms:modified xsi:type="dcterms:W3CDTF">2016-05-30T00:14:29Z</dcterms:modified>
  <cp:category/>
</cp:coreProperties>
</file>